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sait-my.sharepoint.com/personal/luisa_rizzo_ext_esa_int/Documents/Desktop/EISI/EISI CCI RESEARCH FELLOWSHIP/draft TA package/"/>
    </mc:Choice>
  </mc:AlternateContent>
  <xr:revisionPtr revIDLastSave="1" documentId="8_{740B8C1B-0FF3-3B41-B1CB-685EFF1B70F4}" xr6:coauthVersionLast="47" xr6:coauthVersionMax="47" xr10:uidLastSave="{81E38BAF-A6B0-4650-9A2D-DB7274E62FEB}"/>
  <bookViews>
    <workbookView xWindow="-110" yWindow="-110" windowWidth="19420" windowHeight="10420" activeTab="1" xr2:uid="{00000000-000D-0000-FFFF-FFFF00000000}"/>
  </bookViews>
  <sheets>
    <sheet name="Instructions" sheetId="2" r:id="rId1"/>
    <sheet name="PSSA2" sheetId="1" r:id="rId2"/>
    <sheet name="Exhibit A" sheetId="4" r:id="rId3"/>
    <sheet name="Exhibit B" sheetId="7" r:id="rId4"/>
  </sheets>
  <definedNames>
    <definedName name="OLE_LINK1" localSheetId="0">Instructions!$B$65</definedName>
    <definedName name="_xlnm.Print_Area" localSheetId="2">'Exhibit A'!$B$2:$I$75</definedName>
    <definedName name="_xlnm.Print_Area" localSheetId="3">'Exhibit B'!$B$2:$O$55</definedName>
    <definedName name="_xlnm.Print_Area" localSheetId="0">Instructions!$B$1:$B$154</definedName>
    <definedName name="_xlnm.Print_Area" localSheetId="1">PSSA2!$B$2:$K$65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J58" i="1"/>
  <c r="K63" i="1" l="1"/>
  <c r="K62" i="1"/>
  <c r="N54" i="7" l="1"/>
  <c r="O54" i="7" s="1"/>
  <c r="N53" i="7"/>
  <c r="O53" i="7" s="1"/>
  <c r="N52" i="7"/>
  <c r="O52" i="7" s="1"/>
  <c r="N51" i="7"/>
  <c r="O51" i="7" s="1"/>
  <c r="N50" i="7"/>
  <c r="O50" i="7" s="1"/>
  <c r="N49" i="7"/>
  <c r="O49" i="7" s="1"/>
  <c r="N48" i="7"/>
  <c r="O48" i="7" s="1"/>
  <c r="N47" i="7"/>
  <c r="O47" i="7" s="1"/>
  <c r="N46" i="7"/>
  <c r="O46" i="7" s="1"/>
  <c r="N45" i="7"/>
  <c r="O45" i="7" s="1"/>
  <c r="N44" i="7"/>
  <c r="O44" i="7" s="1"/>
  <c r="N43" i="7"/>
  <c r="O43" i="7" s="1"/>
  <c r="N42" i="7"/>
  <c r="O42" i="7" s="1"/>
  <c r="N41" i="7"/>
  <c r="O41" i="7" s="1"/>
  <c r="N40" i="7"/>
  <c r="O40" i="7" s="1"/>
  <c r="N39" i="7"/>
  <c r="O39" i="7" s="1"/>
  <c r="N38" i="7"/>
  <c r="O38" i="7" s="1"/>
  <c r="N37" i="7"/>
  <c r="O37" i="7" s="1"/>
  <c r="N36" i="7"/>
  <c r="O36" i="7" s="1"/>
  <c r="N35" i="7"/>
  <c r="O35" i="7" s="1"/>
  <c r="N34" i="7"/>
  <c r="O34" i="7" s="1"/>
  <c r="N33" i="7"/>
  <c r="O33" i="7" s="1"/>
  <c r="N32" i="7"/>
  <c r="O32" i="7" s="1"/>
  <c r="N31" i="7"/>
  <c r="O31" i="7" s="1"/>
  <c r="N30" i="7"/>
  <c r="O30" i="7" s="1"/>
  <c r="N29" i="7"/>
  <c r="O29" i="7" s="1"/>
  <c r="N28" i="7"/>
  <c r="O28" i="7" s="1"/>
  <c r="N27" i="7"/>
  <c r="O27" i="7" s="1"/>
  <c r="N26" i="7"/>
  <c r="O26" i="7" s="1"/>
  <c r="N25" i="7"/>
  <c r="O25" i="7" s="1"/>
  <c r="N24" i="7"/>
  <c r="O24" i="7" s="1"/>
  <c r="N23" i="7"/>
  <c r="O23" i="7" s="1"/>
  <c r="N22" i="7"/>
  <c r="O22" i="7" s="1"/>
  <c r="N21" i="7"/>
  <c r="O21" i="7" s="1"/>
  <c r="N20" i="7"/>
  <c r="O20" i="7" s="1"/>
  <c r="N19" i="7"/>
  <c r="O19" i="7" s="1"/>
  <c r="N18" i="7"/>
  <c r="O18" i="7" s="1"/>
  <c r="N17" i="7"/>
  <c r="O17" i="7" s="1"/>
  <c r="N16" i="7"/>
  <c r="O16" i="7" s="1"/>
  <c r="N15" i="7"/>
  <c r="O15" i="7" s="1"/>
  <c r="N14" i="7"/>
  <c r="O14" i="7" s="1"/>
  <c r="N13" i="7"/>
  <c r="O13" i="7" s="1"/>
  <c r="N12" i="7"/>
  <c r="O12" i="7" s="1"/>
  <c r="N11" i="7"/>
  <c r="O11" i="7" s="1"/>
  <c r="N8" i="7" l="1"/>
  <c r="K60" i="1"/>
  <c r="K59" i="1"/>
  <c r="F8" i="1"/>
  <c r="J14" i="1"/>
  <c r="J53" i="1" l="1"/>
  <c r="K53" i="1" s="1"/>
  <c r="G45" i="1" l="1"/>
  <c r="J45" i="1" s="1"/>
  <c r="K45" i="1" s="1"/>
  <c r="G46" i="1"/>
  <c r="J46" i="1" s="1"/>
  <c r="K46" i="1" s="1"/>
  <c r="G47" i="1"/>
  <c r="G48" i="1"/>
  <c r="J48" i="1" s="1"/>
  <c r="K48" i="1" s="1"/>
  <c r="G49" i="1"/>
  <c r="J49" i="1" s="1"/>
  <c r="K49" i="1" s="1"/>
  <c r="G38" i="1"/>
  <c r="J38" i="1" s="1"/>
  <c r="K38" i="1" s="1"/>
  <c r="G39" i="1"/>
  <c r="J39" i="1" s="1"/>
  <c r="K39" i="1" s="1"/>
  <c r="G40" i="1"/>
  <c r="J40" i="1" s="1"/>
  <c r="K40" i="1" s="1"/>
  <c r="G41" i="1"/>
  <c r="J41" i="1" s="1"/>
  <c r="K41" i="1" s="1"/>
  <c r="G42" i="1"/>
  <c r="G43" i="1"/>
  <c r="E17" i="1"/>
  <c r="J55" i="1"/>
  <c r="K55" i="1" s="1"/>
  <c r="J54" i="1"/>
  <c r="K54" i="1" s="1"/>
  <c r="E18" i="1"/>
  <c r="E19" i="1"/>
  <c r="E20" i="1"/>
  <c r="E21" i="1"/>
  <c r="E22" i="1"/>
  <c r="E23" i="1"/>
  <c r="E24" i="1"/>
  <c r="E25" i="1"/>
  <c r="E26" i="1"/>
  <c r="E27" i="1"/>
  <c r="J17" i="1"/>
  <c r="K17" i="1" s="1"/>
  <c r="J18" i="1"/>
  <c r="K18" i="1" s="1"/>
  <c r="J19" i="1"/>
  <c r="K19" i="1" s="1"/>
  <c r="J20" i="1"/>
  <c r="K20" i="1" s="1"/>
  <c r="J21" i="1"/>
  <c r="K21" i="1" s="1"/>
  <c r="J22" i="1"/>
  <c r="K22" i="1" s="1"/>
  <c r="J23" i="1"/>
  <c r="K23" i="1" s="1"/>
  <c r="J24" i="1"/>
  <c r="K24" i="1" s="1"/>
  <c r="J25" i="1"/>
  <c r="K25" i="1" s="1"/>
  <c r="J26" i="1"/>
  <c r="K26" i="1" s="1"/>
  <c r="J27" i="1"/>
  <c r="K27" i="1" s="1"/>
  <c r="J31" i="1"/>
  <c r="K31" i="1" s="1"/>
  <c r="J32" i="1"/>
  <c r="K32" i="1" s="1"/>
  <c r="J33" i="1"/>
  <c r="K33" i="1" s="1"/>
  <c r="J34" i="1"/>
  <c r="K34" i="1" s="1"/>
  <c r="J35" i="1"/>
  <c r="K35" i="1" s="1"/>
  <c r="E50" i="1"/>
  <c r="J43" i="1"/>
  <c r="K43" i="1" s="1"/>
  <c r="G44" i="1"/>
  <c r="J44" i="1" s="1"/>
  <c r="K44" i="1" s="1"/>
  <c r="J47" i="1"/>
  <c r="K47" i="1" s="1"/>
  <c r="G28" i="1"/>
  <c r="O55" i="7" l="1"/>
  <c r="N55" i="7"/>
  <c r="K50" i="1"/>
  <c r="J50" i="1"/>
  <c r="G50" i="1"/>
  <c r="J36" i="1"/>
  <c r="K28" i="1"/>
  <c r="J28" i="1"/>
  <c r="E28" i="1"/>
  <c r="K36" i="1"/>
  <c r="J51" i="1" l="1"/>
  <c r="K51" i="1"/>
  <c r="K58" i="1" l="1"/>
  <c r="J56" i="1"/>
  <c r="K56" i="1"/>
  <c r="K61" i="1" l="1"/>
  <c r="K64" i="1" s="1"/>
  <c r="J61" i="1"/>
  <c r="J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Paolo Ponzio</author>
  </authors>
  <commentList>
    <comment ref="E44" authorId="0" shapeId="0" xr:uid="{00000000-0006-0000-0100-000001000000}">
      <text>
        <r>
          <rPr>
            <b/>
            <sz val="8"/>
            <color indexed="81"/>
            <rFont val="Tahoma"/>
            <family val="2"/>
          </rPr>
          <t>ESA:</t>
        </r>
        <r>
          <rPr>
            <sz val="8"/>
            <color indexed="81"/>
            <rFont val="Tahoma"/>
            <family val="2"/>
          </rPr>
          <t xml:space="preserve">
Not to be added to the Total C (see Instructions)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Paolo Ponzio</author>
  </authors>
  <commentList>
    <comment ref="B11" authorId="0" shapeId="0" xr:uid="{00000000-0006-0000-0200-000001000000}">
      <text>
        <r>
          <rPr>
            <sz val="9"/>
            <color indexed="81"/>
            <rFont val="Tahoma"/>
            <family val="2"/>
          </rPr>
          <t>3.1 to 3.10
10</t>
        </r>
      </text>
    </comment>
    <comment ref="C11" authorId="0" shapeId="0" xr:uid="{00000000-0006-0000-0200-000002000000}">
      <text>
        <r>
          <rPr>
            <b/>
            <sz val="9"/>
            <color indexed="81"/>
            <rFont val="Tahoma"/>
            <family val="2"/>
          </rPr>
          <t>FULL DESCRIPTION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Paolo Ponzio</author>
  </authors>
  <commentList>
    <comment ref="I10" authorId="0" shapeId="0" xr:uid="{00000000-0006-0000-0300-000001000000}">
      <text>
        <r>
          <rPr>
            <b/>
            <sz val="9"/>
            <color indexed="81"/>
            <rFont val="Tahoma"/>
            <family val="2"/>
          </rPr>
          <t>p.p. = per person, per trip</t>
        </r>
        <r>
          <rPr>
            <sz val="9"/>
            <color indexed="81"/>
            <rFont val="Tahoma"/>
            <family val="2"/>
          </rPr>
          <t xml:space="preserve">
Total of the 'return' combination of taxi/bus/train/airplane/car</t>
        </r>
      </text>
    </comment>
    <comment ref="J10" authorId="0" shapeId="0" xr:uid="{00000000-0006-0000-0300-000002000000}">
      <text>
        <r>
          <rPr>
            <b/>
            <sz val="9"/>
            <color indexed="81"/>
            <rFont val="Tahoma"/>
            <family val="2"/>
          </rPr>
          <t>B: Business
E: Economy</t>
        </r>
        <r>
          <rPr>
            <sz val="9"/>
            <color indexed="81"/>
            <rFont val="Tahoma"/>
            <family val="2"/>
          </rPr>
          <t xml:space="preserve">
</t>
        </r>
      </text>
    </comment>
    <comment ref="L10" authorId="0" shapeId="0" xr:uid="{00000000-0006-0000-0300-000003000000}">
      <text>
        <r>
          <rPr>
            <b/>
            <sz val="9"/>
            <color indexed="81"/>
            <rFont val="Tahoma"/>
            <family val="2"/>
          </rPr>
          <t>p.d. = per day</t>
        </r>
        <r>
          <rPr>
            <sz val="9"/>
            <color indexed="81"/>
            <rFont val="Tahoma"/>
            <family val="2"/>
          </rPr>
          <t xml:space="preserve">
According to the Company policy. The bidder may be requested to provide evidence of such policy.</t>
        </r>
      </text>
    </comment>
    <comment ref="M10" authorId="0" shapeId="0" xr:uid="{00000000-0006-0000-0300-000004000000}">
      <text>
        <r>
          <rPr>
            <b/>
            <sz val="9"/>
            <color indexed="81"/>
            <rFont val="Tahoma"/>
            <family val="2"/>
          </rPr>
          <t>A: Allowance
R: Reimbursement</t>
        </r>
        <r>
          <rPr>
            <sz val="9"/>
            <color indexed="81"/>
            <rFont val="Tahoma"/>
            <family val="2"/>
          </rPr>
          <t xml:space="preserve">
</t>
        </r>
      </text>
    </comment>
  </commentList>
</comments>
</file>

<file path=xl/sharedStrings.xml><?xml version="1.0" encoding="utf-8"?>
<sst xmlns="http://schemas.openxmlformats.org/spreadsheetml/2006/main" count="249" uniqueCount="238">
  <si>
    <t xml:space="preserve">EXHIBIT "A"  TO PSS A2 </t>
  </si>
  <si>
    <t>Issue 5</t>
  </si>
  <si>
    <t xml:space="preserve">Page No.   </t>
  </si>
  <si>
    <t>No. of Pages</t>
  </si>
  <si>
    <t>Type of Price</t>
  </si>
  <si>
    <t xml:space="preserve"> Signature</t>
  </si>
  <si>
    <t>Cost EI. No.</t>
  </si>
  <si>
    <t>Purchase</t>
  </si>
  <si>
    <t>Purchase Amount</t>
  </si>
  <si>
    <t>Currency</t>
  </si>
  <si>
    <t>Exchange rate</t>
  </si>
  <si>
    <t xml:space="preserve">1 NC = </t>
  </si>
  <si>
    <t>Amount in NC</t>
  </si>
  <si>
    <t>ITEM DESCRIPTION</t>
  </si>
  <si>
    <t>Project / Work Packages</t>
  </si>
  <si>
    <t>NC / X</t>
  </si>
  <si>
    <t xml:space="preserve">of   </t>
  </si>
  <si>
    <t>COMPANY PRICE BREAKDOWN FORM</t>
  </si>
  <si>
    <t xml:space="preserve">Page no.  </t>
  </si>
  <si>
    <t xml:space="preserve">Issue 5  </t>
  </si>
  <si>
    <t xml:space="preserve"> COMPANY NAME:</t>
  </si>
  <si>
    <t xml:space="preserve"> Name and Title:</t>
  </si>
  <si>
    <t>Type of Price:</t>
  </si>
  <si>
    <t>National Currency:</t>
  </si>
  <si>
    <t xml:space="preserve"> Signature:</t>
  </si>
  <si>
    <t>LABOUR</t>
  </si>
  <si>
    <t>A</t>
  </si>
  <si>
    <t>INTERNAL SPECIAL FACILITIES</t>
  </si>
  <si>
    <t>Type of unit</t>
  </si>
  <si>
    <t>No. of units</t>
  </si>
  <si>
    <t>B</t>
  </si>
  <si>
    <t>3.10 Miscellaneous</t>
  </si>
  <si>
    <t>C</t>
  </si>
  <si>
    <t xml:space="preserve">(A+B+C) </t>
  </si>
  <si>
    <t>D</t>
  </si>
  <si>
    <t>GENERAL EXPENSES</t>
  </si>
  <si>
    <t>E</t>
  </si>
  <si>
    <t>F</t>
  </si>
  <si>
    <t>G</t>
  </si>
  <si>
    <t>H</t>
  </si>
  <si>
    <t>I</t>
  </si>
  <si>
    <t>J</t>
  </si>
  <si>
    <t>K</t>
  </si>
  <si>
    <t>L</t>
  </si>
  <si>
    <t>M</t>
  </si>
  <si>
    <t>N</t>
  </si>
  <si>
    <t xml:space="preserve">   If insufficient space is available to identify all required information, please use additional sheet or insert lines</t>
  </si>
  <si>
    <r>
      <t xml:space="preserve">Form No. </t>
    </r>
    <r>
      <rPr>
        <b/>
        <i/>
        <sz val="9"/>
        <rFont val="Arial"/>
        <family val="2"/>
      </rPr>
      <t>PSS A2</t>
    </r>
  </si>
  <si>
    <t>Unit rates 
in NC</t>
  </si>
  <si>
    <t xml:space="preserve">  Base amounts 
in NC</t>
  </si>
  <si>
    <t>OH amounts 
in NC</t>
  </si>
  <si>
    <r>
      <t xml:space="preserve">Manpower Effort 
No. of Hours 
</t>
    </r>
    <r>
      <rPr>
        <b/>
        <i/>
        <sz val="9"/>
        <rFont val="Arial"/>
        <family val="2"/>
      </rPr>
      <t>W</t>
    </r>
  </si>
  <si>
    <t>Gross Hourly Rate
in NC</t>
  </si>
  <si>
    <t>TOTAL
(NC)</t>
  </si>
  <si>
    <t>TOTAL
(EURO)</t>
  </si>
  <si>
    <t>Cost items to which  % applies</t>
  </si>
  <si>
    <t>Base Amount in NC</t>
  </si>
  <si>
    <t>OH %</t>
  </si>
  <si>
    <t>RFQ/ITT No.:</t>
  </si>
  <si>
    <t>Proposal/Tender No.:</t>
  </si>
  <si>
    <t>Economic Condition:</t>
  </si>
  <si>
    <t>National Currency (NC)*:</t>
  </si>
  <si>
    <t>Form PSS A2 is to be completed by the tenderer and each of his sub-contractors regardless of the type of price, under which the tender is submitted. Whenever a Company is proposed to participate under more than one sub-contract the company shall complete one form for every sub-contract proposed.</t>
  </si>
  <si>
    <t>PURPOSE</t>
  </si>
  <si>
    <t>This form has been designed to provide the Agency with the complete price as calculated by the tenderer and each individual sub-contract as well as the summary calculation of the overall total price of the tender.</t>
  </si>
  <si>
    <t>INSTRUCTIONS</t>
  </si>
  <si>
    <t>3.  Other Direct Cost</t>
  </si>
  <si>
    <t>REMARK for 3.5b “HIREL parts procured by third party”</t>
  </si>
  <si>
    <t>Covers the direct cost for travel and subsistence.</t>
  </si>
  <si>
    <t>Covers any other direct cost elements not covered above.</t>
  </si>
  <si>
    <t>3. Total Other Direct Costs</t>
  </si>
  <si>
    <t>C is the total of the Base amounts in NC + associated overheads, where relevant.</t>
  </si>
  <si>
    <t>The amount to which the percentage applies shall be mentioned in the column “Base in NC to which % applies” for the calculation of Research and Development expenses but shall not be part of block F.</t>
  </si>
  <si>
    <t>The amount to which the percentage applies shall be mentioned in the column “Base in NC to which % applies” for the calculation of other general expenses but shall not be part of block G.</t>
  </si>
  <si>
    <r>
      <t xml:space="preserve">The value of the parts shall be mentioned in the column “Base amounts in NC” for calculation of the indirect purchase cost of column “OH amounts in NC” but shall not be part of the </t>
    </r>
    <r>
      <rPr>
        <u/>
        <sz val="10"/>
        <color indexed="8"/>
        <rFont val="Arial"/>
        <family val="2"/>
      </rPr>
      <t xml:space="preserve">total other direct cost </t>
    </r>
    <r>
      <rPr>
        <sz val="10"/>
        <color indexed="8"/>
        <rFont val="Arial"/>
        <family val="2"/>
      </rPr>
      <t>of blocks C and E.</t>
    </r>
  </si>
  <si>
    <t>1.     Direct Labour Hours and Cost</t>
  </si>
  <si>
    <t>2.     Internal Special Facilities Cost</t>
  </si>
  <si>
    <t>·       The column “OH%” shall show the overhead percentages</t>
  </si>
  <si>
    <t>a)     If the HIREL parts are procured by the tenderer for his own part of the work, the usual overhead may be used.</t>
  </si>
  <si>
    <t>3.6   External Major Products</t>
  </si>
  <si>
    <t>3.7   External Services</t>
  </si>
  <si>
    <t>3.8   Transport and Insurance</t>
  </si>
  <si>
    <t>3.9   Travel</t>
  </si>
  <si>
    <t>5.     General and Administrative Expenses</t>
  </si>
  <si>
    <t>6.     Research and Development Expenses</t>
  </si>
  <si>
    <t>7.     Other General Expenses</t>
  </si>
  <si>
    <t>GENERAL NOTES</t>
  </si>
  <si>
    <t xml:space="preserve">External Major Products are defined as fully manufactured items such as assemblies, devices, modules etc., which are normally produced for other customers by the tenderer or by another manufacturer and which are intended to be fitted readily, without major processing (machining, modifications, etc.), into the deliverable items, or constitute as such a deliverable item by itself. Participating companies supplying such items are not Work Package responsible. </t>
  </si>
  <si>
    <t>+ OH %</t>
  </si>
  <si>
    <t>Tenderers having more than one G&amp;A overhead can expand the form by adding more lines in this section (e.g. 5a, 5b, 5c).</t>
  </si>
  <si>
    <t>Tenderers having more than one special overhead can expand the form by adding more lines in this section (e.g. 7a, 7b, 5c).</t>
  </si>
  <si>
    <t>In the ESA context, the words “profit” or sometimes “profit fee” represents the estimated or actual positive margin between costs and price in a specific industrial proposal submitted to ESA or in a contract placed by ESA.</t>
  </si>
  <si>
    <t>EXHIBIT A</t>
  </si>
  <si>
    <t>3.1 to 3.4 Materials</t>
  </si>
  <si>
    <t>3.5 HIREL Parts</t>
  </si>
  <si>
    <t>As appropriate, the various categories of materials are to be shown under the pre-printed headings, i.e. raw materials, mechanical parts, semi-finished products, electric and electronic components. Further breakdown is to be given in Exhibit A.</t>
  </si>
  <si>
    <t>For expenditures related to “High Reliability” (HIREL) parts (a.k.a. EEE Parts) used for space systems, the following special provisions shall apply:</t>
  </si>
  <si>
    <t>Details of such procurements are given (if requested) in PSS-A40.</t>
  </si>
  <si>
    <t>Example:</t>
  </si>
  <si>
    <t xml:space="preserve">The number of Full Time Equivalent - FTE (U) is calculated (U = W / V) from the total number of hours (W) with reference to the Average Sold Hours per ManYear (V) as proposed in this tender. </t>
  </si>
  <si>
    <r>
      <t xml:space="preserve">The labour cost centres or categories applied for this tender shall be quoted in accordance with the tenderer’s normal accounting practice, taking due notice of the footnote  to </t>
    </r>
    <r>
      <rPr>
        <sz val="10"/>
        <rFont val="Arial"/>
        <family val="2"/>
      </rPr>
      <t xml:space="preserve">ANNEX 1, PART II Clause 3.1 to the General Clauses and Conditions for ESA Contracts. </t>
    </r>
  </si>
  <si>
    <t>Total Cost, WBS level 1 (equal to the item 3.9 of PSS-A2)</t>
  </si>
  <si>
    <t>Total Cost
(EURO)</t>
  </si>
  <si>
    <t>Total Cost
(NC)</t>
  </si>
  <si>
    <t>A / R</t>
  </si>
  <si>
    <t>Subsistence Cost
p.d. (NC)</t>
  </si>
  <si>
    <t>B / E</t>
  </si>
  <si>
    <t>Travel Cost 
p.p. (NC)</t>
  </si>
  <si>
    <t>Avg.People per Trip</t>
  </si>
  <si>
    <t>Avg.Days per Trip</t>
  </si>
  <si>
    <t>Destination</t>
  </si>
  <si>
    <t>Departure</t>
  </si>
  <si>
    <t>Purpose/Event</t>
  </si>
  <si>
    <t>WP Title</t>
  </si>
  <si>
    <t>WP Reference Number</t>
  </si>
  <si>
    <r>
      <t>Exchange (</t>
    </r>
    <r>
      <rPr>
        <b/>
        <sz val="10"/>
        <rFont val="Arial Narrow"/>
        <family val="2"/>
      </rPr>
      <t>X</t>
    </r>
    <r>
      <rPr>
        <sz val="10"/>
        <rFont val="Arial Narrow"/>
        <family val="2"/>
      </rPr>
      <t xml:space="preserve">): 1 EURO =   </t>
    </r>
  </si>
  <si>
    <t xml:space="preserve">Type of Price:  </t>
  </si>
  <si>
    <t xml:space="preserve">Company:  </t>
  </si>
  <si>
    <t xml:space="preserve">Project:  </t>
  </si>
  <si>
    <t>Issue 1</t>
  </si>
  <si>
    <t>EXHIBIT "B" TO PSS-A2</t>
  </si>
  <si>
    <t>TRAVEL PLAN AND COST DETAIL</t>
  </si>
  <si>
    <t>EXHIBIT B</t>
  </si>
  <si>
    <t>Each trip shall be associated to a specific Work Package (WP) and the purpose or event shall be declared.</t>
  </si>
  <si>
    <t>For Departure and Destination indicate City (Country)</t>
  </si>
  <si>
    <t>Travel Cost, per person (p.p.) per trip includes only transport cost (total 'return' combination of taxi/train/airplane/car).</t>
  </si>
  <si>
    <t>With the column 'B / E' indicate whther the travel cost is calculated assuming Business (B) or Economy (E) class.</t>
  </si>
  <si>
    <r>
      <t xml:space="preserve">Subsistence Cost, per day (p.d.) per person includes, </t>
    </r>
    <r>
      <rPr>
        <u/>
        <sz val="10"/>
        <rFont val="Arial"/>
        <family val="2"/>
      </rPr>
      <t>in accordance to the Company travel policy</t>
    </r>
    <r>
      <rPr>
        <sz val="10"/>
        <rFont val="Arial"/>
        <family val="2"/>
      </rPr>
      <t>, the reimbursement or allowances covering hotel, meals, other expenses.</t>
    </r>
  </si>
  <si>
    <t>The detailed calculation of this amount is to be provided in Exhibit B (Travel Plan).</t>
  </si>
  <si>
    <t>National Currency (NC):</t>
  </si>
  <si>
    <t>INSTRUCTIONS FOR COMPLETING THE COMPANY PRICE BREAKDOWN FORM 
PSS A2 and EXHIBITS</t>
  </si>
  <si>
    <t>An indication of the maximum profit percentage is often included in the Special Conditions of Tender (sometimes in the Programme Declaration or its Implementing Instructions). The maximum allowable profit fee may depend on the type of price.</t>
  </si>
  <si>
    <t xml:space="preserve">(L+M-N) </t>
  </si>
  <si>
    <t>Representative</t>
  </si>
  <si>
    <t xml:space="preserve"> COMPANY</t>
  </si>
  <si>
    <t>Name:</t>
  </si>
  <si>
    <t>Exchange Rate (X):</t>
  </si>
  <si>
    <t>1 EURO =</t>
  </si>
  <si>
    <t>Country:</t>
  </si>
  <si>
    <t>Project/Work Package(s):</t>
  </si>
  <si>
    <t>HEADER</t>
  </si>
  <si>
    <t>RFQ/ITT No.: reference number of the issueing entity.</t>
  </si>
  <si>
    <t>Proposal/Tender No.: reference number of the bidding entity</t>
  </si>
  <si>
    <t>Type of Price: Price Type according to ESA GCC Annex II, i.e. FFP, FP+V, FUP, CP, CR-FF, CR-IF, CR-TM</t>
  </si>
  <si>
    <t>D+(E+F+G)</t>
  </si>
  <si>
    <t>(H+I+J+K)</t>
  </si>
  <si>
    <t>Applicable to PSS-A2 elements: 3.1-3.4 - 3.6 - 3.7 - 3.10 - 10</t>
  </si>
  <si>
    <t>Nr. of Trips</t>
  </si>
  <si>
    <t>Economic Condition: the reference period of the rates and cost validity.</t>
  </si>
  <si>
    <t>National Currency (NC): The currency used in the Country of the bidder.</t>
  </si>
  <si>
    <t>Project/Work Package(s): reference to the work package(s) to which the price applies.</t>
  </si>
  <si>
    <t>Exchange Rate (X): the value of the EURO currency expressed in NC. The bidder shall indicate in his Financial Proposal the source of the value used.</t>
  </si>
  <si>
    <t>The 'Sold Hours per ManYear' is the Total Number of Worked Hours, over one year, excluding the hours spent on indirect activities, proposals preparation and company self-funded general research. It is requested to indicate the Average expected value.</t>
  </si>
  <si>
    <t>Internal Special Facilities refers to the cost of using in-house specialised technical facilities and associated services (e.g. test facilities, measurement devices, numerical control machines etc) for which standard unit charging rates have been established. The type of unit of measure (i.e. day, hour, sqrm etc.) and number of units estimated shall be indicated for each of such facilities.</t>
  </si>
  <si>
    <t>·       The column “Base amounts in NC” shall show the purchase cost of the various items in National Currency.</t>
  </si>
  <si>
    <t>·       No cost item already covered in any of the overhead rates may be included, be that labour, facilities, G&amp;A, R&amp;D or other overhead.</t>
  </si>
  <si>
    <t>·       The column “OH amounts in NC” shall quote the indirect cost resulting from the application of OH% on the Base Amount.</t>
  </si>
  <si>
    <t>·       When free-of-charge items are part of the tasks, the corresponding value shall only be shown for the calculation of the indirect cost incurred by the bidder in handling such items. For example in 3.5b below.</t>
  </si>
  <si>
    <t>·       The total “Base amount in NC” plus “OH amounts in NC” shall be shown in the main column “National Currency”.</t>
  </si>
  <si>
    <t>b)     If the HIREL parts are procured by a third party (i.e. Agent, Prime Contractor, ESA) the overheads shall be limited to those overhead activities which are carried out by the tenderer himself.</t>
  </si>
  <si>
    <t>c)     The overheads on HIREL parts shall only be applicable to the vendor price and shall not be applicable to any Agent charges. Overheads on Agents’ services, if applicable, shall be quoted separately under External Services or as a Cost Without Additional Charge.</t>
  </si>
  <si>
    <t xml:space="preserve">External Services are defined as services to be rendered by a third party, such as hire of facilities, computing/analysis services, manpower services including consultancies, foundries (ASICs, MMICs, etc), plating of parts, services for procurement of HIREL parts etc. Participating companies supplying such items are not Work Package responsible. </t>
  </si>
  <si>
    <t>Cover the cost of transporting the deliverable items or their parts.</t>
  </si>
  <si>
    <t>4.     Sub-Total Direct Cost (Self-explanatory)</t>
  </si>
  <si>
    <t xml:space="preserve">The ESA contribution to the companies General Research and Development Expenses is limited in accordance with ANNEX I, PART III Clause 4.2y to the General Clauses and Conditions for ESA </t>
  </si>
  <si>
    <t>If general expenses other than General and Administrative expenses (item 5) or Research and Development expenses (item 6) have to be borne by the company for execution of the tasks, this line shall be used for the relevant quotation.</t>
  </si>
  <si>
    <t>The bidder shall describe thoroughly and unambiguously the type of expense.</t>
  </si>
  <si>
    <t>8.     Sub-Total Company Cost (Self-explanatory)</t>
  </si>
  <si>
    <t>9.   Profit Fee</t>
  </si>
  <si>
    <t>10.   Cost Without Additional Charge</t>
  </si>
  <si>
    <t>12.   Total Company Price  (Self-explanatory)</t>
  </si>
  <si>
    <t>15.   Total Price for ESA (Self-explanatory)</t>
  </si>
  <si>
    <t>Any direct cost summed in item 10 of the PSS-A2 shall be detailed.</t>
  </si>
  <si>
    <t>Each of the subcontractors summed in item 13 of the PSS-A2 shall be listed.</t>
  </si>
  <si>
    <t>This annex is to be completed by listing for all Work Packages the travel plan that justifies the budgetary Travel and Subsistence cost as reported in PSS-A2 item 3.9.</t>
  </si>
  <si>
    <t>With the column 'A / R' indicate whether the subsistence cost is based on a Daily Allowance (A) or an estimate of Reimbursed Expenses (R).</t>
  </si>
  <si>
    <t>The direct costs included in PSS-A2 items 3.1, 3.2, 3.3, 3.4, 3.10 shall be described, breaking down the cost of different groups of goods. If good are supplied by the Company Warehouse, the value of the good as booked shall be indicated.</t>
  </si>
  <si>
    <t>External Major Products (3.6) and External Services (3.7) entries shall describe the product or service and shall indicate the Supplier (name and Country), if known. Any procurement shall be listed separately.</t>
  </si>
  <si>
    <r>
      <t>Sold Hours per ManYear</t>
    </r>
    <r>
      <rPr>
        <b/>
        <i/>
        <sz val="9"/>
        <rFont val="Arial"/>
        <family val="2"/>
      </rPr>
      <t xml:space="preserve">
V</t>
    </r>
  </si>
  <si>
    <r>
      <t>No. of FTE
(calculated)</t>
    </r>
    <r>
      <rPr>
        <b/>
        <i/>
        <sz val="9"/>
        <rFont val="Arial"/>
        <family val="2"/>
      </rPr>
      <t xml:space="preserve">
U = W / V</t>
    </r>
  </si>
  <si>
    <t>OTHER DIRECT COST ELEMENTS</t>
  </si>
  <si>
    <r>
      <t xml:space="preserve">(a)    The Agency reserves the right to audit the tenderer’s data on which the price is calculated, in accordance with the provisions of </t>
    </r>
    <r>
      <rPr>
        <sz val="10"/>
        <rFont val="Arial"/>
        <family val="2"/>
      </rPr>
      <t>the General Clauses and Conditions for ESA Contracts</t>
    </r>
    <r>
      <rPr>
        <sz val="10"/>
        <color indexed="8"/>
        <rFont val="Arial"/>
        <family val="2"/>
      </rPr>
      <t xml:space="preserve"> .</t>
    </r>
  </si>
  <si>
    <t>(b)    When calculating the price, the identical rates, overheads, Internal Facilities cost etc. as stated on the PSS A1 form are to be used.</t>
  </si>
  <si>
    <t>(c)    Exhibit A to PSS A2 shall be completed for all cost contributors of items 3.1-4, 3.6-8, 3.10 and item 10 as applicable.</t>
  </si>
  <si>
    <r>
      <t xml:space="preserve">(d)    Exhibit B to PSS A2 shall be completed for all cost contributors of item 3.9. This annex represents the </t>
    </r>
    <r>
      <rPr>
        <b/>
        <sz val="10"/>
        <color indexed="8"/>
        <rFont val="Arial"/>
        <family val="2"/>
      </rPr>
      <t>Travel Plan</t>
    </r>
    <r>
      <rPr>
        <sz val="10"/>
        <color indexed="8"/>
        <rFont val="Arial"/>
        <family val="2"/>
      </rPr>
      <t>.</t>
    </r>
  </si>
  <si>
    <t>(e)    Where applicable, the exchange rate for conversion of National Currency to Euro shall be declared (X).</t>
  </si>
  <si>
    <t>(f)    Never mix rates and overheads of different Companies. Any aggregated total shall show the price detail of the responsible company and recall the price of its subcontractors in item 13.</t>
  </si>
  <si>
    <t>A sub-contract is a contract to be entered into by the tenderer with a third party for a clearly defined task related to the tenderer’s offer and which is sufficiently non-standard to require specifications/task descriptions to be generated specifically. It also excludes those elements which fall under a definition contained under Other Costs Elements. It is thus distinguished from a Purchase Order, which is placed on the basis of standard documents. A sub-contractor can himself place sub-contracts. He is a work package responsible.</t>
  </si>
  <si>
    <t xml:space="preserve">(g)    If the use of the ESA Costing Software (ECOS) is required by the ITT/RFQ, this form and its annexes shall be printed using ECOS. The ECOS Project File shall be included as Tender documentation. </t>
  </si>
  <si>
    <t>When a company bears cost which is not quoted in the work package price or to which any overhead and profit is not applicable, the company shall quote the total amount in this line. Supporting information shall be supplied in Exhibit A of this form.</t>
  </si>
  <si>
    <t>11.   A Financial Provision for escalation is a contingency to cover a foreseen inflation of prices.</t>
  </si>
  <si>
    <t>A Financial Provision for escalation is applicable only</t>
  </si>
  <si>
    <t xml:space="preserve">-  only if the evolution of the economic conditions in the period relevant to the execution of the work are estimated to lead to significant Price level differences. </t>
  </si>
  <si>
    <t>- in Firm Fixed Price contracts, and</t>
  </si>
  <si>
    <t>Justification of any such provision is to be provided with all details, including the cost elements and their foreseen variations, in a separate annex.</t>
  </si>
  <si>
    <t>Any company responsible for one or more WP shall be treated as a Subcontractor as opposed to 3.6 or 3.7 above.</t>
  </si>
  <si>
    <t>13.   Subcontractors Price (details to be stated on Exhibit A)</t>
  </si>
  <si>
    <t xml:space="preserve">14.   Any company contribution should be shown in the case of a proposal for a co-funding arrangement, or a simple reduction of the overall price. A positive value to be subtracted is to be indicated. </t>
  </si>
  <si>
    <t>(h)    A central email address is available for clarifications regarding the PSS forms and their instructions -  pss@esa.int</t>
  </si>
  <si>
    <t>All fields are mandatory. The table shall not be modified for columns. Rows may be added.</t>
  </si>
  <si>
    <t>This annex is integral part of PSS-A2, and must be completed.</t>
  </si>
  <si>
    <t>The table shall not be modified for columns. Rows may be added.</t>
  </si>
  <si>
    <t>Also in Exhibit A, the contractor can give details of any self-funding (whether or not included in item 14) and reference to the details for the calculation of any provision for escalation, which should be clearly shown as a separate document clause in the proposal.</t>
  </si>
  <si>
    <t>If General and Administrative Overheads apply, such overheads shall be quoted with reference to the elements to which they apply. E.g. Subtotal A, or Subtotal D or any combination of elements in the defined lines for the PSSA2. It depends on how the general % was calculated i.e. the base for recovery of overhead.</t>
  </si>
  <si>
    <t>Contractual Phase</t>
  </si>
  <si>
    <t>Contractual Phase:</t>
  </si>
  <si>
    <t>%</t>
  </si>
  <si>
    <t>Direct Labour cost centres or categories 
Code   /    Description</t>
  </si>
  <si>
    <t>Code</t>
  </si>
  <si>
    <t>Description</t>
  </si>
  <si>
    <t>Raw materials</t>
  </si>
  <si>
    <t>Mechanical parts</t>
  </si>
  <si>
    <t>Semi-finished products</t>
  </si>
  <si>
    <t>Electrical &amp; electronic components</t>
  </si>
  <si>
    <t>HIREL parts</t>
  </si>
  <si>
    <t>a) procured by company</t>
  </si>
  <si>
    <t>b) procured by third party</t>
  </si>
  <si>
    <t>External Major Products</t>
  </si>
  <si>
    <t>External Services</t>
  </si>
  <si>
    <t>Transport and Insurances</t>
  </si>
  <si>
    <t>Travel and Subsistence</t>
  </si>
  <si>
    <t>Miscellaneous</t>
  </si>
  <si>
    <t>Total Other Direct Cost</t>
  </si>
  <si>
    <t xml:space="preserve">Total Direct Labour Hours and Cost  </t>
  </si>
  <si>
    <t>Total Internal Special Facilities Cost</t>
  </si>
  <si>
    <t>SUB-TOTAL DIRECT COST</t>
  </si>
  <si>
    <t>General &amp; Administration Expenses</t>
  </si>
  <si>
    <t>Research &amp; Development Expenses</t>
  </si>
  <si>
    <t>Other</t>
  </si>
  <si>
    <t>TOTAL COMPANY COST</t>
  </si>
  <si>
    <t>PROFIT</t>
  </si>
  <si>
    <t>COST WITHOUT ADDITIONAL CHARGE</t>
  </si>
  <si>
    <t>FINANCIAL PROVISION FOR ESCALATION</t>
  </si>
  <si>
    <t>TOTAL COMPANY PRICE</t>
  </si>
  <si>
    <t>REDUCTION for COMPANY CONTRIBUTION</t>
  </si>
  <si>
    <t>TOTAL PRICE FOR ESA</t>
  </si>
  <si>
    <t>TOTAL SUB-CONTRACTOR PRICE</t>
  </si>
  <si>
    <t>XYZ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</si>
</sst>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000"/>
    <numFmt numFmtId="167" formatCode="#,##0.00000"/>
    <numFmt numFmtId="168" formatCode="#,##0.0"/>
  </numFmts>
  <fonts count="35" x14ac:knownFonts="1">
    <font>
      <sz val="10"/>
      <name val="Arial"/>
    </font>
    <font>
      <sz val="10"/>
      <name val="Arial"/>
      <family val="2"/>
    </font>
    <font>
      <sz val="9"/>
      <name val="Arial"/>
      <family val="2"/>
    </font>
    <font>
      <b/>
      <sz val="9"/>
      <name val="Arial"/>
      <family val="2"/>
    </font>
    <font>
      <sz val="9"/>
      <color indexed="9"/>
      <name val="Arial"/>
      <family val="2"/>
    </font>
    <font>
      <b/>
      <i/>
      <sz val="9"/>
      <name val="Arial"/>
      <family val="2"/>
    </font>
    <font>
      <i/>
      <sz val="9"/>
      <name val="Arial"/>
      <family val="2"/>
    </font>
    <font>
      <sz val="10"/>
      <name val="Arial Narrow"/>
      <family val="2"/>
    </font>
    <font>
      <b/>
      <sz val="10"/>
      <name val="Arial"/>
      <family val="2"/>
    </font>
    <font>
      <sz val="9"/>
      <color indexed="12"/>
      <name val="Arial"/>
      <family val="2"/>
    </font>
    <font>
      <b/>
      <sz val="12"/>
      <name val="Arial"/>
      <family val="2"/>
    </font>
    <font>
      <sz val="9"/>
      <name val="Arial Narrow"/>
      <family val="2"/>
    </font>
    <font>
      <b/>
      <sz val="10"/>
      <color indexed="10"/>
      <name val="Arial"/>
      <family val="2"/>
    </font>
    <font>
      <sz val="10"/>
      <name val="Arial"/>
      <family val="2"/>
    </font>
    <font>
      <b/>
      <sz val="11"/>
      <name val="Arial"/>
      <family val="2"/>
    </font>
    <font>
      <sz val="8"/>
      <name val="Arial"/>
      <family val="2"/>
    </font>
    <font>
      <b/>
      <u/>
      <sz val="12"/>
      <name val="Arial"/>
      <family val="2"/>
    </font>
    <font>
      <sz val="10"/>
      <color indexed="8"/>
      <name val="Arial"/>
      <family val="2"/>
    </font>
    <font>
      <u/>
      <sz val="10"/>
      <color indexed="8"/>
      <name val="Arial"/>
      <family val="2"/>
    </font>
    <font>
      <b/>
      <sz val="10"/>
      <color indexed="8"/>
      <name val="Arial"/>
      <family val="2"/>
    </font>
    <font>
      <sz val="8"/>
      <color indexed="81"/>
      <name val="Tahoma"/>
      <family val="2"/>
    </font>
    <font>
      <b/>
      <sz val="8"/>
      <color indexed="81"/>
      <name val="Tahoma"/>
      <family val="2"/>
    </font>
    <font>
      <i/>
      <sz val="10"/>
      <name val="Arial"/>
      <family val="2"/>
    </font>
    <font>
      <b/>
      <sz val="8"/>
      <name val="Arial Narrow"/>
      <family val="2"/>
    </font>
    <font>
      <sz val="8"/>
      <name val="Arial Narrow"/>
      <family val="2"/>
    </font>
    <font>
      <b/>
      <sz val="10"/>
      <name val="Arial Narrow"/>
      <family val="2"/>
    </font>
    <font>
      <u/>
      <sz val="10"/>
      <name val="Arial"/>
      <family val="2"/>
    </font>
    <font>
      <sz val="9"/>
      <color indexed="81"/>
      <name val="Tahoma"/>
      <family val="2"/>
    </font>
    <font>
      <b/>
      <sz val="9"/>
      <color indexed="81"/>
      <name val="Tahoma"/>
      <family val="2"/>
    </font>
    <font>
      <sz val="11"/>
      <name val="Arial"/>
      <family val="2"/>
    </font>
    <font>
      <sz val="12"/>
      <name val="Arial"/>
      <family val="2"/>
    </font>
    <font>
      <b/>
      <sz val="9"/>
      <color rgb="FF0000FF"/>
      <name val="Arial"/>
      <family val="2"/>
    </font>
    <font>
      <sz val="11"/>
      <color rgb="FFFF0000"/>
      <name val="Arial Narrow"/>
      <family val="2"/>
    </font>
    <font>
      <sz val="9"/>
      <color rgb="FF0000FF"/>
      <name val="Arial"/>
      <family val="2"/>
    </font>
    <font>
      <sz val="9"/>
      <color rgb="FF0000FF"/>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dotted">
        <color indexed="64"/>
      </bottom>
      <diagonal/>
    </border>
    <border>
      <left style="thin">
        <color indexed="8"/>
      </left>
      <right style="medium">
        <color indexed="64"/>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8"/>
      </right>
      <top style="hair">
        <color indexed="8"/>
      </top>
      <bottom style="hair">
        <color indexed="8"/>
      </bottom>
      <diagonal/>
    </border>
    <border>
      <left/>
      <right style="medium">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3" fillId="0" borderId="0"/>
  </cellStyleXfs>
  <cellXfs count="410">
    <xf numFmtId="0" fontId="0" fillId="0" borderId="0" xfId="0"/>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Alignment="1">
      <alignment vertical="center"/>
    </xf>
    <xf numFmtId="0" fontId="3"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13" xfId="0" applyFont="1" applyFill="1" applyBorder="1" applyAlignment="1">
      <alignment horizontal="right" vertical="center"/>
    </xf>
    <xf numFmtId="0" fontId="3" fillId="2" borderId="6" xfId="0" quotePrefix="1" applyFont="1" applyFill="1" applyBorder="1" applyAlignment="1">
      <alignment horizontal="right" vertical="center"/>
    </xf>
    <xf numFmtId="0" fontId="2" fillId="2" borderId="19" xfId="0" applyFont="1" applyFill="1" applyBorder="1" applyAlignment="1">
      <alignment horizontal="center" vertical="center"/>
    </xf>
    <xf numFmtId="0" fontId="2" fillId="2" borderId="24" xfId="0" applyFont="1" applyFill="1" applyBorder="1" applyAlignment="1">
      <alignment horizontal="right" vertical="center"/>
    </xf>
    <xf numFmtId="0" fontId="3" fillId="2" borderId="27" xfId="0" applyFont="1" applyFill="1" applyBorder="1" applyAlignment="1">
      <alignment vertical="center"/>
    </xf>
    <xf numFmtId="0" fontId="0" fillId="2" borderId="0" xfId="0" applyFill="1" applyBorder="1" applyAlignment="1">
      <alignment vertical="center"/>
    </xf>
    <xf numFmtId="0" fontId="3" fillId="2" borderId="28"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32" xfId="0" applyFont="1" applyFill="1" applyBorder="1" applyAlignment="1">
      <alignment vertical="center"/>
    </xf>
    <xf numFmtId="0" fontId="3" fillId="2" borderId="9" xfId="0" applyFont="1" applyFill="1" applyBorder="1" applyAlignment="1">
      <alignment vertical="center"/>
    </xf>
    <xf numFmtId="0" fontId="3" fillId="2" borderId="15" xfId="0" applyFont="1" applyFill="1" applyBorder="1" applyAlignment="1">
      <alignment horizontal="center" vertical="center"/>
    </xf>
    <xf numFmtId="0" fontId="2" fillId="2" borderId="9" xfId="0" applyFont="1" applyFill="1" applyBorder="1" applyAlignment="1">
      <alignment vertical="center"/>
    </xf>
    <xf numFmtId="0" fontId="2" fillId="2" borderId="36" xfId="0" applyFont="1" applyFill="1" applyBorder="1" applyAlignment="1">
      <alignment horizontal="center" vertical="center"/>
    </xf>
    <xf numFmtId="0" fontId="3" fillId="2" borderId="39" xfId="0" applyFont="1" applyFill="1" applyBorder="1" applyAlignment="1">
      <alignment horizontal="center" vertical="center"/>
    </xf>
    <xf numFmtId="0" fontId="2" fillId="2" borderId="32" xfId="0" applyFont="1" applyFill="1" applyBorder="1" applyAlignment="1">
      <alignment horizontal="center" vertical="center"/>
    </xf>
    <xf numFmtId="0" fontId="8" fillId="2" borderId="38" xfId="0" applyFont="1" applyFill="1" applyBorder="1" applyAlignment="1">
      <alignment vertical="center"/>
    </xf>
    <xf numFmtId="0" fontId="8" fillId="2" borderId="39" xfId="0" quotePrefix="1" applyFont="1" applyFill="1" applyBorder="1" applyAlignment="1">
      <alignment horizontal="center" vertical="center"/>
    </xf>
    <xf numFmtId="0" fontId="8"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42" xfId="0" applyFont="1" applyFill="1" applyBorder="1" applyAlignment="1">
      <alignment horizontal="center" vertical="center"/>
    </xf>
    <xf numFmtId="0" fontId="2" fillId="2" borderId="25" xfId="0" applyFont="1" applyFill="1" applyBorder="1" applyAlignment="1">
      <alignment horizontal="center" vertical="center"/>
    </xf>
    <xf numFmtId="0" fontId="3" fillId="2" borderId="43" xfId="0" applyFont="1" applyFill="1" applyBorder="1" applyAlignment="1">
      <alignment horizontal="center" vertical="center"/>
    </xf>
    <xf numFmtId="0" fontId="10" fillId="2" borderId="38" xfId="0" applyFont="1" applyFill="1" applyBorder="1" applyAlignment="1">
      <alignment vertical="center"/>
    </xf>
    <xf numFmtId="0" fontId="10" fillId="2" borderId="39" xfId="0" applyFont="1" applyFill="1" applyBorder="1" applyAlignment="1">
      <alignment horizontal="center" vertical="center"/>
    </xf>
    <xf numFmtId="0" fontId="2" fillId="2" borderId="13" xfId="0" quotePrefix="1" applyFont="1" applyFill="1" applyBorder="1" applyAlignment="1">
      <alignment horizontal="right" vertical="center"/>
    </xf>
    <xf numFmtId="3" fontId="3" fillId="2" borderId="46" xfId="0" applyNumberFormat="1" applyFont="1" applyFill="1" applyBorder="1" applyAlignment="1">
      <alignment horizontal="center" vertical="center"/>
    </xf>
    <xf numFmtId="0" fontId="0" fillId="2" borderId="47" xfId="0" applyFill="1" applyBorder="1" applyAlignment="1">
      <alignment horizontal="left" vertical="center" wrapText="1"/>
    </xf>
    <xf numFmtId="0" fontId="2" fillId="2" borderId="2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6" fillId="2" borderId="10" xfId="0" quotePrefix="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2" xfId="0" quotePrefix="1" applyFont="1" applyFill="1" applyBorder="1" applyAlignment="1">
      <alignment horizontal="center" vertical="center"/>
    </xf>
    <xf numFmtId="0" fontId="2" fillId="2" borderId="48"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wrapText="1"/>
    </xf>
    <xf numFmtId="0" fontId="0" fillId="2" borderId="32" xfId="0" applyFill="1" applyBorder="1" applyAlignment="1">
      <alignment vertical="center"/>
    </xf>
    <xf numFmtId="0" fontId="12" fillId="2" borderId="32" xfId="0" applyFont="1" applyFill="1" applyBorder="1" applyAlignment="1">
      <alignment horizontal="center" vertical="center"/>
    </xf>
    <xf numFmtId="0" fontId="3" fillId="2" borderId="32" xfId="0" applyFont="1" applyFill="1" applyBorder="1" applyAlignment="1">
      <alignment horizontal="center" vertical="center"/>
    </xf>
    <xf numFmtId="0" fontId="6" fillId="2" borderId="33" xfId="0" quotePrefix="1" applyFont="1" applyFill="1" applyBorder="1" applyAlignment="1">
      <alignment horizontal="centerContinuous" vertical="center"/>
    </xf>
    <xf numFmtId="0" fontId="2" fillId="2" borderId="32" xfId="0" applyFont="1" applyFill="1" applyBorder="1" applyAlignment="1">
      <alignment horizontal="center" vertical="center" wrapText="1"/>
    </xf>
    <xf numFmtId="0" fontId="3" fillId="2" borderId="4" xfId="0" applyFont="1" applyFill="1" applyBorder="1" applyAlignment="1">
      <alignment horizontal="center" vertical="center"/>
    </xf>
    <xf numFmtId="0" fontId="6" fillId="2" borderId="41" xfId="0" quotePrefix="1" applyFont="1" applyFill="1" applyBorder="1" applyAlignment="1">
      <alignment horizontal="center" vertical="center" wrapText="1"/>
    </xf>
    <xf numFmtId="0" fontId="6" fillId="2" borderId="8" xfId="0" applyFont="1" applyFill="1" applyBorder="1" applyAlignment="1">
      <alignment horizontal="centerContinuous" vertical="center"/>
    </xf>
    <xf numFmtId="0" fontId="6" fillId="2" borderId="9" xfId="0" applyFont="1" applyFill="1" applyBorder="1" applyAlignment="1">
      <alignment horizontal="centerContinuous" vertical="center"/>
    </xf>
    <xf numFmtId="0" fontId="6" fillId="2" borderId="8" xfId="0" applyFont="1" applyFill="1" applyBorder="1" applyAlignment="1">
      <alignment horizontal="center" vertical="center"/>
    </xf>
    <xf numFmtId="3" fontId="9" fillId="2" borderId="8" xfId="0" applyNumberFormat="1" applyFont="1" applyFill="1" applyBorder="1" applyAlignment="1">
      <alignment horizontal="right" vertical="center"/>
    </xf>
    <xf numFmtId="3" fontId="2" fillId="2" borderId="46" xfId="0" applyNumberFormat="1" applyFont="1" applyFill="1" applyBorder="1" applyAlignment="1">
      <alignment horizontal="center" vertical="center"/>
    </xf>
    <xf numFmtId="0" fontId="2"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51" xfId="0" applyFont="1" applyFill="1" applyBorder="1" applyAlignment="1">
      <alignment horizontal="left" vertical="center"/>
    </xf>
    <xf numFmtId="0" fontId="6" fillId="2" borderId="52" xfId="0" applyFont="1" applyFill="1" applyBorder="1" applyAlignment="1">
      <alignment horizontal="center" vertical="center"/>
    </xf>
    <xf numFmtId="0" fontId="3" fillId="2" borderId="52" xfId="0" applyFont="1" applyFill="1" applyBorder="1" applyAlignment="1">
      <alignment horizontal="center" vertical="center"/>
    </xf>
    <xf numFmtId="0" fontId="2" fillId="2" borderId="5" xfId="0" quotePrefix="1" applyFont="1" applyFill="1" applyBorder="1" applyAlignment="1">
      <alignment horizontal="left" vertical="center" indent="1"/>
    </xf>
    <xf numFmtId="0" fontId="2" fillId="2" borderId="5" xfId="0" applyFont="1" applyFill="1" applyBorder="1" applyAlignment="1">
      <alignment horizontal="left" vertical="center" indent="1"/>
    </xf>
    <xf numFmtId="0" fontId="14" fillId="2" borderId="38" xfId="0" applyFont="1" applyFill="1" applyBorder="1" applyAlignment="1">
      <alignment vertical="center"/>
    </xf>
    <xf numFmtId="0" fontId="0" fillId="2" borderId="0" xfId="0" applyFill="1"/>
    <xf numFmtId="0" fontId="8" fillId="2" borderId="25" xfId="0" applyFont="1" applyFill="1" applyBorder="1" applyAlignment="1">
      <alignment horizontal="center" vertical="center"/>
    </xf>
    <xf numFmtId="0" fontId="3" fillId="2" borderId="25" xfId="0" quotePrefix="1" applyFont="1" applyFill="1" applyBorder="1" applyAlignment="1">
      <alignment horizontal="center" vertical="center"/>
    </xf>
    <xf numFmtId="3" fontId="9" fillId="3" borderId="8"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2" fontId="6" fillId="2" borderId="13" xfId="0" quotePrefix="1" applyNumberFormat="1" applyFont="1" applyFill="1" applyBorder="1" applyAlignment="1">
      <alignment horizontal="right" vertical="center" wrapText="1"/>
    </xf>
    <xf numFmtId="2" fontId="6" fillId="2" borderId="55" xfId="0" applyNumberFormat="1"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2" borderId="57" xfId="0" applyNumberFormat="1" applyFont="1" applyFill="1" applyBorder="1" applyAlignment="1">
      <alignment horizontal="right" vertical="center"/>
    </xf>
    <xf numFmtId="4" fontId="6" fillId="2" borderId="30" xfId="0" applyNumberFormat="1" applyFont="1" applyFill="1" applyBorder="1" applyAlignment="1">
      <alignment horizontal="right" vertical="center"/>
    </xf>
    <xf numFmtId="4" fontId="6" fillId="2" borderId="58" xfId="0" applyNumberFormat="1" applyFont="1" applyFill="1" applyBorder="1" applyAlignment="1">
      <alignment horizontal="right" vertical="center"/>
    </xf>
    <xf numFmtId="4" fontId="2" fillId="2" borderId="3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13" xfId="0" applyNumberFormat="1" applyFont="1" applyFill="1" applyBorder="1" applyAlignment="1">
      <alignment horizontal="right" vertical="center"/>
    </xf>
    <xf numFmtId="4" fontId="2" fillId="2" borderId="59" xfId="0" applyNumberFormat="1" applyFont="1" applyFill="1" applyBorder="1" applyAlignment="1">
      <alignment horizontal="right" vertical="center"/>
    </xf>
    <xf numFmtId="4" fontId="2" fillId="2" borderId="13" xfId="0" applyNumberFormat="1" applyFont="1" applyFill="1" applyBorder="1" applyAlignment="1">
      <alignment horizontal="center" vertical="center" wrapText="1"/>
    </xf>
    <xf numFmtId="4" fontId="2" fillId="2" borderId="59" xfId="0" applyNumberFormat="1" applyFont="1" applyFill="1" applyBorder="1" applyAlignment="1">
      <alignment horizontal="center" vertical="center" wrapText="1"/>
    </xf>
    <xf numFmtId="4" fontId="2" fillId="2" borderId="8" xfId="0" applyNumberFormat="1" applyFont="1" applyFill="1" applyBorder="1" applyAlignment="1">
      <alignment horizontal="right" vertical="center"/>
    </xf>
    <xf numFmtId="4" fontId="8" fillId="2" borderId="53" xfId="0" applyNumberFormat="1" applyFont="1" applyFill="1" applyBorder="1" applyAlignment="1">
      <alignment horizontal="right" vertical="center"/>
    </xf>
    <xf numFmtId="4" fontId="8" fillId="2" borderId="60" xfId="0" applyNumberFormat="1" applyFont="1" applyFill="1" applyBorder="1" applyAlignment="1">
      <alignment horizontal="right" vertical="center"/>
    </xf>
    <xf numFmtId="4" fontId="14" fillId="2" borderId="53" xfId="0" applyNumberFormat="1" applyFont="1" applyFill="1" applyBorder="1" applyAlignment="1">
      <alignment horizontal="right" vertical="center"/>
    </xf>
    <xf numFmtId="4" fontId="14" fillId="2" borderId="60" xfId="0" applyNumberFormat="1" applyFont="1" applyFill="1" applyBorder="1" applyAlignment="1">
      <alignment horizontal="right" vertical="center"/>
    </xf>
    <xf numFmtId="4" fontId="10" fillId="2" borderId="53" xfId="0" applyNumberFormat="1" applyFont="1" applyFill="1" applyBorder="1" applyAlignment="1">
      <alignment horizontal="right" vertical="center"/>
    </xf>
    <xf numFmtId="4" fontId="10" fillId="2" borderId="60" xfId="0" applyNumberFormat="1" applyFont="1" applyFill="1" applyBorder="1" applyAlignment="1">
      <alignment horizontal="right" vertical="center"/>
    </xf>
    <xf numFmtId="165" fontId="9" fillId="2" borderId="46" xfId="0" applyNumberFormat="1" applyFont="1" applyFill="1" applyBorder="1" applyAlignment="1">
      <alignment horizontal="center" vertical="center"/>
    </xf>
    <xf numFmtId="164" fontId="2" fillId="2" borderId="46" xfId="1"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3" fillId="2" borderId="2" xfId="0" applyFont="1" applyFill="1" applyBorder="1" applyAlignment="1">
      <alignment horizontal="right" vertical="top" wrapText="1"/>
    </xf>
    <xf numFmtId="0" fontId="24" fillId="2" borderId="2" xfId="0" applyFont="1" applyFill="1" applyBorder="1" applyAlignment="1">
      <alignment vertical="top" wrapText="1"/>
    </xf>
    <xf numFmtId="0" fontId="23" fillId="2" borderId="40" xfId="0" applyFont="1" applyFill="1" applyBorder="1" applyAlignment="1">
      <alignment vertical="top" wrapText="1"/>
    </xf>
    <xf numFmtId="0" fontId="23" fillId="2" borderId="16" xfId="0" applyFont="1" applyFill="1" applyBorder="1" applyAlignment="1">
      <alignment vertical="top" wrapText="1"/>
    </xf>
    <xf numFmtId="0" fontId="24" fillId="2" borderId="16" xfId="0" applyFont="1" applyFill="1" applyBorder="1" applyAlignment="1">
      <alignment horizontal="center" vertical="top" wrapText="1"/>
    </xf>
    <xf numFmtId="0" fontId="24" fillId="2" borderId="16" xfId="0" applyFont="1" applyFill="1" applyBorder="1" applyAlignment="1">
      <alignment horizontal="right" vertical="top" wrapText="1"/>
    </xf>
    <xf numFmtId="0" fontId="2" fillId="2" borderId="8" xfId="0" applyFont="1" applyFill="1" applyBorder="1" applyAlignment="1">
      <alignment horizontal="left" vertical="top"/>
    </xf>
    <xf numFmtId="0" fontId="24" fillId="2" borderId="6" xfId="0" applyFont="1" applyFill="1" applyBorder="1" applyAlignment="1">
      <alignment vertical="top" wrapText="1"/>
    </xf>
    <xf numFmtId="0" fontId="24" fillId="2" borderId="9" xfId="0" applyFont="1" applyFill="1" applyBorder="1" applyAlignment="1">
      <alignment vertical="top" wrapText="1"/>
    </xf>
    <xf numFmtId="0" fontId="2" fillId="2" borderId="11" xfId="0" applyFont="1" applyFill="1" applyBorder="1" applyAlignment="1">
      <alignment horizontal="left" vertical="top"/>
    </xf>
    <xf numFmtId="0" fontId="24" fillId="2" borderId="47" xfId="0" applyFont="1" applyFill="1" applyBorder="1" applyAlignment="1">
      <alignment horizontal="center" vertical="top" wrapText="1"/>
    </xf>
    <xf numFmtId="0" fontId="24" fillId="2" borderId="14" xfId="0" applyFont="1" applyFill="1" applyBorder="1" applyAlignment="1">
      <alignment horizontal="center" vertical="top" wrapText="1"/>
    </xf>
    <xf numFmtId="0" fontId="24" fillId="2" borderId="4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42" xfId="0" applyFont="1" applyFill="1" applyBorder="1" applyAlignment="1">
      <alignment horizontal="center" vertical="top" wrapText="1"/>
    </xf>
    <xf numFmtId="0" fontId="24" fillId="2" borderId="41" xfId="0" applyFont="1" applyFill="1" applyBorder="1" applyAlignment="1">
      <alignment horizontal="center" vertical="top" wrapText="1"/>
    </xf>
    <xf numFmtId="0" fontId="23" fillId="2" borderId="2" xfId="0" applyFont="1" applyFill="1" applyBorder="1" applyAlignment="1">
      <alignment vertical="top" wrapText="1"/>
    </xf>
    <xf numFmtId="0" fontId="23" fillId="2" borderId="1" xfId="0" applyFont="1" applyFill="1" applyBorder="1" applyAlignment="1">
      <alignment vertical="top"/>
    </xf>
    <xf numFmtId="0" fontId="2" fillId="2" borderId="10" xfId="0" applyFont="1" applyFill="1" applyBorder="1" applyAlignment="1">
      <alignment horizontal="left" vertical="top"/>
    </xf>
    <xf numFmtId="0" fontId="3" fillId="2" borderId="47" xfId="0" applyFont="1" applyFill="1" applyBorder="1" applyAlignment="1">
      <alignment vertical="center"/>
    </xf>
    <xf numFmtId="0" fontId="24" fillId="2" borderId="5" xfId="0" applyFont="1" applyFill="1" applyBorder="1" applyAlignment="1">
      <alignment vertical="top"/>
    </xf>
    <xf numFmtId="0" fontId="8" fillId="2" borderId="66" xfId="0" applyFont="1" applyFill="1" applyBorder="1" applyAlignment="1">
      <alignment horizontal="center" vertical="center" wrapText="1"/>
    </xf>
    <xf numFmtId="0" fontId="24" fillId="2" borderId="17" xfId="0" applyFont="1" applyFill="1" applyBorder="1" applyAlignment="1">
      <alignment horizontal="left" vertical="top" wrapText="1"/>
    </xf>
    <xf numFmtId="0" fontId="24" fillId="2" borderId="16" xfId="0" applyFont="1" applyFill="1" applyBorder="1" applyAlignment="1">
      <alignment horizontal="left" vertical="top" wrapText="1"/>
    </xf>
    <xf numFmtId="0" fontId="13" fillId="2" borderId="0" xfId="2" applyFill="1"/>
    <xf numFmtId="0" fontId="13" fillId="2" borderId="0" xfId="2" applyFont="1" applyFill="1"/>
    <xf numFmtId="0" fontId="2" fillId="2" borderId="0" xfId="2" applyFont="1" applyFill="1"/>
    <xf numFmtId="3" fontId="8" fillId="2" borderId="60" xfId="2" applyNumberFormat="1" applyFont="1" applyFill="1" applyBorder="1"/>
    <xf numFmtId="3" fontId="8" fillId="2" borderId="53" xfId="2" applyNumberFormat="1" applyFont="1" applyFill="1" applyBorder="1"/>
    <xf numFmtId="0" fontId="8" fillId="2" borderId="53" xfId="2" applyFont="1" applyFill="1" applyBorder="1"/>
    <xf numFmtId="0" fontId="8" fillId="2" borderId="39" xfId="2" applyFont="1" applyFill="1" applyBorder="1"/>
    <xf numFmtId="0" fontId="8" fillId="2" borderId="54" xfId="2" applyFont="1" applyFill="1" applyBorder="1"/>
    <xf numFmtId="0" fontId="8" fillId="2" borderId="37" xfId="2" applyFont="1" applyFill="1" applyBorder="1"/>
    <xf numFmtId="0" fontId="11" fillId="2" borderId="74" xfId="2" applyFont="1" applyFill="1" applyBorder="1" applyAlignment="1">
      <alignment horizontal="center" vertical="top" wrapText="1"/>
    </xf>
    <xf numFmtId="0" fontId="11" fillId="2" borderId="75" xfId="2" applyFont="1" applyFill="1" applyBorder="1" applyAlignment="1">
      <alignment horizontal="center" vertical="top" wrapText="1"/>
    </xf>
    <xf numFmtId="0" fontId="11" fillId="2" borderId="76" xfId="2" applyFont="1" applyFill="1" applyBorder="1" applyAlignment="1">
      <alignment horizontal="center" vertical="top" wrapText="1"/>
    </xf>
    <xf numFmtId="0" fontId="11" fillId="2" borderId="77" xfId="2" applyFont="1" applyFill="1" applyBorder="1" applyAlignment="1">
      <alignment horizontal="center" vertical="top" wrapText="1"/>
    </xf>
    <xf numFmtId="0" fontId="11" fillId="2" borderId="78" xfId="2" applyFont="1" applyFill="1" applyBorder="1" applyAlignment="1">
      <alignment horizontal="center" vertical="top" wrapText="1"/>
    </xf>
    <xf numFmtId="0" fontId="11" fillId="2" borderId="79" xfId="2" applyFont="1" applyFill="1" applyBorder="1" applyAlignment="1">
      <alignment horizontal="center" vertical="top" wrapText="1"/>
    </xf>
    <xf numFmtId="0" fontId="13" fillId="2" borderId="0" xfId="2" quotePrefix="1" applyFont="1" applyFill="1" applyAlignment="1">
      <alignment horizontal="right"/>
    </xf>
    <xf numFmtId="0" fontId="2" fillId="2" borderId="80" xfId="2" applyFont="1" applyFill="1" applyBorder="1" applyAlignment="1">
      <alignment horizontal="right" vertical="center"/>
    </xf>
    <xf numFmtId="0" fontId="2" fillId="2" borderId="23" xfId="2" applyFont="1" applyFill="1" applyBorder="1" applyAlignment="1">
      <alignment horizontal="right" vertical="center"/>
    </xf>
    <xf numFmtId="0" fontId="2" fillId="2" borderId="23" xfId="2" applyFont="1" applyFill="1" applyBorder="1" applyAlignment="1">
      <alignment horizontal="center" vertical="center"/>
    </xf>
    <xf numFmtId="0" fontId="2" fillId="2" borderId="22" xfId="2" applyFont="1" applyFill="1" applyBorder="1" applyAlignment="1">
      <alignment horizontal="right" vertical="center"/>
    </xf>
    <xf numFmtId="166" fontId="3" fillId="2" borderId="65" xfId="2" applyNumberFormat="1" applyFont="1" applyFill="1" applyBorder="1" applyAlignment="1">
      <alignment horizontal="left" vertical="center"/>
    </xf>
    <xf numFmtId="0" fontId="13" fillId="2" borderId="9" xfId="2" applyFill="1" applyBorder="1" applyAlignment="1">
      <alignment horizontal="left"/>
    </xf>
    <xf numFmtId="0" fontId="13" fillId="2" borderId="6" xfId="2" applyFill="1" applyBorder="1" applyAlignment="1">
      <alignment horizontal="center"/>
    </xf>
    <xf numFmtId="0" fontId="13" fillId="2" borderId="8" xfId="2" applyFill="1" applyBorder="1" applyAlignment="1">
      <alignment horizontal="center"/>
    </xf>
    <xf numFmtId="0" fontId="7" fillId="2" borderId="9" xfId="2" applyFont="1" applyFill="1" applyBorder="1" applyAlignment="1">
      <alignment horizontal="right" vertical="center"/>
    </xf>
    <xf numFmtId="0" fontId="3" fillId="2" borderId="6" xfId="2" quotePrefix="1" applyFont="1" applyFill="1" applyBorder="1" applyAlignment="1">
      <alignment horizontal="right" vertical="center"/>
    </xf>
    <xf numFmtId="0" fontId="3" fillId="2" borderId="8" xfId="2" quotePrefix="1" applyFont="1" applyFill="1" applyBorder="1" applyAlignment="1">
      <alignment horizontal="right" vertical="center"/>
    </xf>
    <xf numFmtId="0" fontId="3" fillId="2" borderId="15" xfId="2" quotePrefix="1" applyFont="1" applyFill="1" applyBorder="1" applyAlignment="1">
      <alignment horizontal="center" vertical="center"/>
    </xf>
    <xf numFmtId="0" fontId="2" fillId="2" borderId="5" xfId="2" quotePrefix="1" applyFont="1" applyFill="1" applyBorder="1" applyAlignment="1">
      <alignment horizontal="left" vertical="center" indent="1"/>
    </xf>
    <xf numFmtId="0" fontId="3" fillId="2" borderId="65" xfId="2" applyFont="1" applyFill="1" applyBorder="1" applyAlignment="1">
      <alignment horizontal="left" vertical="center"/>
    </xf>
    <xf numFmtId="0" fontId="2" fillId="2" borderId="9" xfId="2" applyFont="1" applyFill="1" applyBorder="1" applyAlignment="1">
      <alignment horizontal="right" vertical="center"/>
    </xf>
    <xf numFmtId="0" fontId="2" fillId="2" borderId="6" xfId="2" applyFont="1" applyFill="1" applyBorder="1" applyAlignment="1">
      <alignment vertical="center"/>
    </xf>
    <xf numFmtId="0" fontId="2" fillId="2" borderId="8" xfId="2" applyFont="1" applyFill="1" applyBorder="1" applyAlignment="1">
      <alignment vertical="center"/>
    </xf>
    <xf numFmtId="0" fontId="2" fillId="2" borderId="15" xfId="2" applyFont="1" applyFill="1" applyBorder="1" applyAlignment="1">
      <alignment horizontal="center" vertical="center"/>
    </xf>
    <xf numFmtId="0" fontId="2" fillId="2" borderId="5" xfId="2" applyFont="1" applyFill="1" applyBorder="1" applyAlignment="1">
      <alignment horizontal="left" vertical="center" indent="1"/>
    </xf>
    <xf numFmtId="0" fontId="3" fillId="2" borderId="65" xfId="2" applyFont="1" applyFill="1" applyBorder="1" applyAlignment="1">
      <alignment horizontal="right" vertical="center"/>
    </xf>
    <xf numFmtId="0" fontId="3" fillId="2" borderId="9" xfId="2" applyFont="1" applyFill="1" applyBorder="1" applyAlignment="1">
      <alignment horizontal="left" vertical="center"/>
    </xf>
    <xf numFmtId="0" fontId="3" fillId="2" borderId="6" xfId="2" applyFont="1" applyFill="1" applyBorder="1" applyAlignment="1">
      <alignment horizontal="left" vertical="center"/>
    </xf>
    <xf numFmtId="0" fontId="3" fillId="2" borderId="8" xfId="2" applyFont="1" applyFill="1" applyBorder="1" applyAlignment="1">
      <alignment horizontal="left" vertical="center"/>
    </xf>
    <xf numFmtId="0" fontId="7" fillId="2" borderId="9" xfId="2" applyFont="1" applyFill="1" applyBorder="1" applyAlignment="1">
      <alignment horizontal="right"/>
    </xf>
    <xf numFmtId="0" fontId="2" fillId="2" borderId="15" xfId="2" applyFont="1" applyFill="1" applyBorder="1" applyAlignment="1">
      <alignment vertical="center"/>
    </xf>
    <xf numFmtId="0" fontId="3" fillId="2" borderId="5" xfId="2" applyFont="1" applyFill="1" applyBorder="1" applyAlignment="1">
      <alignment horizontal="left" vertical="center"/>
    </xf>
    <xf numFmtId="0" fontId="2" fillId="2" borderId="67" xfId="2" quotePrefix="1" applyFont="1" applyFill="1" applyBorder="1" applyAlignment="1">
      <alignment horizontal="right"/>
    </xf>
    <xf numFmtId="0" fontId="3" fillId="2" borderId="32" xfId="2" applyFont="1" applyFill="1" applyBorder="1" applyAlignment="1">
      <alignment horizontal="left" vertical="center"/>
    </xf>
    <xf numFmtId="0" fontId="3" fillId="2" borderId="32" xfId="2" quotePrefix="1" applyFont="1" applyFill="1" applyBorder="1" applyAlignment="1">
      <alignment horizontal="centerContinuous" vertical="center"/>
    </xf>
    <xf numFmtId="0" fontId="3" fillId="2" borderId="1" xfId="2" applyFont="1" applyFill="1" applyBorder="1" applyAlignment="1">
      <alignment horizontal="left" vertical="center"/>
    </xf>
    <xf numFmtId="0" fontId="3" fillId="2" borderId="43" xfId="0" applyFont="1" applyFill="1" applyBorder="1" applyAlignment="1">
      <alignment horizontal="center" vertical="center" wrapText="1"/>
    </xf>
    <xf numFmtId="3" fontId="13" fillId="2" borderId="71" xfId="2" applyNumberFormat="1" applyFont="1" applyFill="1" applyBorder="1" applyAlignment="1">
      <alignment vertical="top" wrapText="1"/>
    </xf>
    <xf numFmtId="3" fontId="13" fillId="2" borderId="70" xfId="2" applyNumberFormat="1" applyFont="1" applyFill="1" applyBorder="1" applyAlignment="1">
      <alignment vertical="top" wrapText="1"/>
    </xf>
    <xf numFmtId="0" fontId="13" fillId="2" borderId="0" xfId="0" applyFont="1" applyFill="1" applyBorder="1" applyAlignment="1">
      <alignment vertical="center"/>
    </xf>
    <xf numFmtId="0" fontId="8" fillId="2" borderId="53" xfId="0" applyFont="1" applyFill="1" applyBorder="1" applyAlignment="1">
      <alignment vertical="center"/>
    </xf>
    <xf numFmtId="0" fontId="8" fillId="2" borderId="39" xfId="0" applyFont="1" applyFill="1" applyBorder="1" applyAlignment="1">
      <alignment vertical="center"/>
    </xf>
    <xf numFmtId="0" fontId="8" fillId="2" borderId="54" xfId="0" applyFont="1" applyFill="1" applyBorder="1" applyAlignment="1">
      <alignment vertical="center"/>
    </xf>
    <xf numFmtId="0" fontId="13" fillId="2" borderId="0" xfId="0" applyFont="1" applyFill="1" applyAlignment="1">
      <alignment vertical="center"/>
    </xf>
    <xf numFmtId="0" fontId="29" fillId="2" borderId="0" xfId="0" applyFont="1" applyFill="1" applyAlignment="1">
      <alignment vertical="center"/>
    </xf>
    <xf numFmtId="0" fontId="10" fillId="2" borderId="0" xfId="0" applyFont="1" applyFill="1" applyBorder="1" applyAlignment="1">
      <alignment vertical="center"/>
    </xf>
    <xf numFmtId="0" fontId="30" fillId="2" borderId="0" xfId="0" applyFont="1" applyFill="1" applyAlignment="1">
      <alignment vertical="center"/>
    </xf>
    <xf numFmtId="0" fontId="29" fillId="2" borderId="0" xfId="0" applyFont="1" applyFill="1" applyBorder="1" applyAlignment="1">
      <alignment vertical="center"/>
    </xf>
    <xf numFmtId="0" fontId="3" fillId="2" borderId="11" xfId="0" applyFont="1" applyFill="1" applyBorder="1" applyAlignment="1">
      <alignment horizontal="left" vertical="center"/>
    </xf>
    <xf numFmtId="0" fontId="2" fillId="2" borderId="28"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28" xfId="0" applyFont="1" applyFill="1" applyBorder="1" applyAlignment="1">
      <alignment horizontal="left" vertical="center"/>
    </xf>
    <xf numFmtId="0" fontId="5" fillId="2" borderId="50" xfId="0" applyFont="1" applyFill="1" applyBorder="1" applyAlignment="1">
      <alignment horizontal="centerContinuous" vertical="center"/>
    </xf>
    <xf numFmtId="49" fontId="2" fillId="2" borderId="8" xfId="0" applyNumberFormat="1" applyFont="1" applyFill="1" applyBorder="1" applyAlignment="1">
      <alignment vertical="center"/>
    </xf>
    <xf numFmtId="49" fontId="2" fillId="2" borderId="6" xfId="0" applyNumberFormat="1" applyFont="1" applyFill="1" applyBorder="1" applyAlignment="1">
      <alignment vertical="center" wrapText="1"/>
    </xf>
    <xf numFmtId="49" fontId="2" fillId="2" borderId="41" xfId="0" applyNumberFormat="1" applyFont="1" applyFill="1" applyBorder="1" applyAlignment="1">
      <alignment horizontal="center" vertical="center" wrapText="1"/>
    </xf>
    <xf numFmtId="4" fontId="2" fillId="2" borderId="15" xfId="0" applyNumberFormat="1" applyFont="1" applyFill="1" applyBorder="1" applyAlignment="1">
      <alignment horizontal="right" vertical="center" wrapText="1"/>
    </xf>
    <xf numFmtId="49" fontId="2" fillId="2" borderId="15" xfId="0" applyNumberFormat="1" applyFont="1" applyFill="1" applyBorder="1" applyAlignment="1">
      <alignment horizontal="center" vertical="center" wrapText="1"/>
    </xf>
    <xf numFmtId="4" fontId="2" fillId="2" borderId="65" xfId="0" applyNumberFormat="1" applyFont="1" applyFill="1" applyBorder="1" applyAlignment="1">
      <alignment horizontal="right" vertical="center" wrapText="1"/>
    </xf>
    <xf numFmtId="4" fontId="2" fillId="2" borderId="17" xfId="0" applyNumberFormat="1" applyFont="1" applyFill="1" applyBorder="1" applyAlignment="1">
      <alignment horizontal="right" vertical="center" wrapText="1"/>
    </xf>
    <xf numFmtId="49" fontId="2" fillId="2" borderId="30" xfId="0" applyNumberFormat="1" applyFont="1" applyFill="1" applyBorder="1" applyAlignment="1">
      <alignment vertical="center"/>
    </xf>
    <xf numFmtId="49" fontId="2" fillId="2" borderId="34" xfId="0" applyNumberFormat="1" applyFont="1" applyFill="1" applyBorder="1" applyAlignment="1">
      <alignment vertical="center" wrapText="1"/>
    </xf>
    <xf numFmtId="49" fontId="2" fillId="2" borderId="43" xfId="0" applyNumberFormat="1" applyFont="1" applyFill="1" applyBorder="1" applyAlignment="1">
      <alignment horizontal="center" vertical="center" wrapText="1"/>
    </xf>
    <xf numFmtId="4" fontId="2" fillId="2" borderId="29" xfId="0" applyNumberFormat="1" applyFont="1" applyFill="1" applyBorder="1" applyAlignment="1">
      <alignment horizontal="right" vertical="center" wrapText="1"/>
    </xf>
    <xf numFmtId="49" fontId="2" fillId="2" borderId="29" xfId="0" applyNumberFormat="1" applyFont="1" applyFill="1" applyBorder="1" applyAlignment="1">
      <alignment horizontal="center" vertical="center" wrapText="1"/>
    </xf>
    <xf numFmtId="4" fontId="2" fillId="2" borderId="26" xfId="0" applyNumberFormat="1" applyFont="1" applyFill="1" applyBorder="1" applyAlignment="1">
      <alignment horizontal="righ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center" vertical="center" wrapText="1"/>
    </xf>
    <xf numFmtId="49" fontId="2" fillId="2" borderId="64" xfId="0" applyNumberFormat="1" applyFont="1" applyFill="1" applyBorder="1" applyAlignment="1">
      <alignment horizontal="center" vertical="center" wrapText="1"/>
    </xf>
    <xf numFmtId="167" fontId="2" fillId="2" borderId="9" xfId="0" applyNumberFormat="1" applyFont="1" applyFill="1" applyBorder="1" applyAlignment="1">
      <alignment horizontal="right" vertical="center" wrapText="1"/>
    </xf>
    <xf numFmtId="167" fontId="2" fillId="2" borderId="35" xfId="0" applyNumberFormat="1" applyFont="1" applyFill="1" applyBorder="1" applyAlignment="1">
      <alignment horizontal="right" vertical="center" wrapText="1"/>
    </xf>
    <xf numFmtId="49" fontId="13" fillId="2" borderId="73" xfId="2" applyNumberFormat="1" applyFont="1" applyFill="1" applyBorder="1" applyAlignment="1">
      <alignment horizontal="left" vertical="center" wrapText="1"/>
    </xf>
    <xf numFmtId="49" fontId="13" fillId="2" borderId="72" xfId="2" applyNumberFormat="1" applyFont="1" applyFill="1" applyBorder="1" applyAlignment="1">
      <alignment horizontal="left" vertical="center" wrapText="1"/>
    </xf>
    <xf numFmtId="1" fontId="13" fillId="2" borderId="72" xfId="2" applyNumberFormat="1" applyFont="1" applyFill="1" applyBorder="1" applyAlignment="1">
      <alignment horizontal="center" vertical="center" wrapText="1"/>
    </xf>
    <xf numFmtId="49" fontId="13" fillId="2" borderId="71" xfId="2"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16" fillId="2" borderId="0" xfId="0" applyFont="1" applyFill="1" applyAlignment="1">
      <alignment horizontal="center" vertical="center" wrapText="1"/>
    </xf>
    <xf numFmtId="0" fontId="17" fillId="2" borderId="0" xfId="0" applyFont="1" applyFill="1" applyAlignment="1">
      <alignment horizontal="justify" vertical="center" wrapText="1"/>
    </xf>
    <xf numFmtId="0" fontId="13" fillId="2" borderId="0" xfId="0" applyFont="1" applyFill="1" applyAlignment="1">
      <alignment vertical="center" wrapText="1"/>
    </xf>
    <xf numFmtId="0" fontId="19" fillId="2" borderId="0" xfId="0" applyFont="1" applyFill="1" applyAlignment="1">
      <alignment horizontal="justify" vertical="center" wrapText="1"/>
    </xf>
    <xf numFmtId="0" fontId="17" fillId="2" borderId="0" xfId="0" quotePrefix="1" applyFont="1" applyFill="1" applyAlignment="1">
      <alignment horizontal="left" vertical="center" wrapText="1"/>
    </xf>
    <xf numFmtId="0" fontId="13" fillId="2" borderId="0" xfId="0" applyFont="1" applyFill="1" applyAlignment="1">
      <alignment horizontal="justify" vertical="center" wrapText="1"/>
    </xf>
    <xf numFmtId="0" fontId="22" fillId="2" borderId="0" xfId="0" applyFont="1" applyFill="1" applyAlignment="1">
      <alignment horizontal="justify" vertical="center" wrapText="1"/>
    </xf>
    <xf numFmtId="0" fontId="8" fillId="2" borderId="0" xfId="0" applyFont="1" applyFill="1" applyAlignment="1">
      <alignment vertical="center" wrapText="1"/>
    </xf>
    <xf numFmtId="0" fontId="0" fillId="2" borderId="0" xfId="0" applyFill="1" applyAlignment="1">
      <alignment vertical="center" wrapText="1"/>
    </xf>
    <xf numFmtId="0" fontId="1" fillId="2" borderId="0" xfId="0" quotePrefix="1" applyFont="1" applyFill="1" applyAlignment="1">
      <alignment horizontal="left" vertical="center" wrapText="1"/>
    </xf>
    <xf numFmtId="0" fontId="6" fillId="2" borderId="15" xfId="0" quotePrefix="1" applyFont="1" applyFill="1" applyBorder="1" applyAlignment="1">
      <alignment horizontal="center" vertical="center"/>
    </xf>
    <xf numFmtId="0" fontId="32" fillId="2" borderId="0" xfId="0" quotePrefix="1" applyFont="1" applyFill="1" applyAlignment="1">
      <alignment horizontal="left" vertical="center"/>
    </xf>
    <xf numFmtId="0" fontId="2" fillId="2" borderId="27" xfId="0" applyFont="1" applyFill="1" applyBorder="1" applyAlignment="1">
      <alignment horizontal="left" vertical="center" indent="1"/>
    </xf>
    <xf numFmtId="0" fontId="3" fillId="2" borderId="9" xfId="0" applyFont="1" applyFill="1" applyBorder="1" applyAlignment="1">
      <alignment horizontal="center" vertical="center"/>
    </xf>
    <xf numFmtId="0" fontId="2" fillId="2" borderId="6" xfId="0" applyFont="1" applyFill="1" applyBorder="1" applyAlignment="1">
      <alignment vertical="top" wrapText="1"/>
    </xf>
    <xf numFmtId="0" fontId="2" fillId="2" borderId="9" xfId="0" applyFont="1" applyFill="1" applyBorder="1" applyAlignment="1">
      <alignment vertical="top" wrapText="1"/>
    </xf>
    <xf numFmtId="0" fontId="1" fillId="2" borderId="5" xfId="0" quotePrefix="1" applyFont="1" applyFill="1" applyBorder="1" applyAlignment="1">
      <alignment horizontal="left" vertical="center" indent="1"/>
    </xf>
    <xf numFmtId="168" fontId="9" fillId="2" borderId="43" xfId="0" applyNumberFormat="1" applyFont="1" applyFill="1" applyBorder="1" applyAlignment="1">
      <alignment horizontal="right" vertical="center"/>
    </xf>
    <xf numFmtId="4" fontId="8" fillId="2" borderId="24" xfId="0" applyNumberFormat="1" applyFont="1" applyFill="1" applyBorder="1" applyAlignment="1">
      <alignment horizontal="right" vertical="center"/>
    </xf>
    <xf numFmtId="4" fontId="8" fillId="2" borderId="81" xfId="0" applyNumberFormat="1" applyFont="1" applyFill="1" applyBorder="1" applyAlignment="1">
      <alignment horizontal="right" vertical="center"/>
    </xf>
    <xf numFmtId="0" fontId="3" fillId="2" borderId="33" xfId="0" applyFont="1" applyFill="1" applyBorder="1" applyAlignment="1">
      <alignment vertical="center"/>
    </xf>
    <xf numFmtId="0" fontId="6" fillId="2" borderId="50" xfId="0" applyFont="1" applyFill="1" applyBorder="1" applyAlignment="1">
      <alignment horizontal="centerContinuous" vertical="center"/>
    </xf>
    <xf numFmtId="0" fontId="6" fillId="2" borderId="33" xfId="0" applyFont="1" applyFill="1" applyBorder="1" applyAlignment="1">
      <alignment horizontal="centerContinuous" vertical="center"/>
    </xf>
    <xf numFmtId="0" fontId="6" fillId="2" borderId="50" xfId="0" applyFont="1" applyFill="1" applyBorder="1" applyAlignment="1">
      <alignment horizontal="center" vertical="center"/>
    </xf>
    <xf numFmtId="0" fontId="6" fillId="2" borderId="82" xfId="0" quotePrefix="1" applyFont="1" applyFill="1" applyBorder="1" applyAlignment="1">
      <alignment horizontal="center" vertical="center"/>
    </xf>
    <xf numFmtId="0" fontId="3" fillId="2" borderId="82" xfId="0" applyFont="1" applyFill="1" applyBorder="1" applyAlignment="1">
      <alignment horizontal="center" vertical="center"/>
    </xf>
    <xf numFmtId="4" fontId="2" fillId="2" borderId="50" xfId="0" applyNumberFormat="1" applyFont="1" applyFill="1" applyBorder="1" applyAlignment="1">
      <alignment horizontal="right" vertical="center"/>
    </xf>
    <xf numFmtId="4" fontId="2" fillId="2" borderId="66" xfId="0" applyNumberFormat="1" applyFont="1" applyFill="1" applyBorder="1" applyAlignment="1">
      <alignment horizontal="right" vertical="center"/>
    </xf>
    <xf numFmtId="165" fontId="9" fillId="2" borderId="25" xfId="0" applyNumberFormat="1" applyFont="1" applyFill="1" applyBorder="1" applyAlignment="1">
      <alignment horizontal="center" vertical="center"/>
    </xf>
    <xf numFmtId="0" fontId="2" fillId="2" borderId="34" xfId="0" quotePrefix="1" applyFont="1" applyFill="1" applyBorder="1" applyAlignment="1">
      <alignment vertical="center" wrapText="1"/>
    </xf>
    <xf numFmtId="0" fontId="2" fillId="2" borderId="35" xfId="0" applyFont="1" applyFill="1" applyBorder="1" applyAlignment="1">
      <alignment vertical="center" wrapText="1"/>
    </xf>
    <xf numFmtId="0" fontId="6" fillId="2" borderId="5" xfId="0" applyFont="1" applyFill="1" applyBorder="1" applyAlignment="1">
      <alignment horizontal="center" vertical="center"/>
    </xf>
    <xf numFmtId="0" fontId="3" fillId="2" borderId="2" xfId="0" applyFont="1" applyFill="1" applyBorder="1" applyAlignment="1">
      <alignment horizontal="left" vertical="center"/>
    </xf>
    <xf numFmtId="0" fontId="2" fillId="2" borderId="9" xfId="0" applyFont="1" applyFill="1" applyBorder="1" applyAlignment="1">
      <alignment horizontal="center" vertical="center"/>
    </xf>
    <xf numFmtId="0" fontId="2" fillId="2" borderId="62" xfId="0" applyFont="1" applyFill="1" applyBorder="1" applyAlignment="1">
      <alignment horizontal="center" vertical="center"/>
    </xf>
    <xf numFmtId="2" fontId="2" fillId="2" borderId="62" xfId="0" applyNumberFormat="1" applyFont="1" applyFill="1" applyBorder="1" applyAlignment="1">
      <alignment horizontal="center" vertical="center"/>
    </xf>
    <xf numFmtId="0" fontId="6" fillId="2" borderId="86" xfId="0" applyFont="1" applyFill="1" applyBorder="1" applyAlignment="1">
      <alignment horizontal="center" vertical="center"/>
    </xf>
    <xf numFmtId="0" fontId="8" fillId="2" borderId="87" xfId="0" applyFont="1" applyFill="1" applyBorder="1" applyAlignment="1">
      <alignment horizontal="center" vertical="center"/>
    </xf>
    <xf numFmtId="0" fontId="2" fillId="2" borderId="6" xfId="0" quotePrefix="1" applyFont="1" applyFill="1" applyBorder="1" applyAlignment="1">
      <alignment horizontal="left" vertical="center"/>
    </xf>
    <xf numFmtId="0" fontId="3" fillId="2" borderId="79" xfId="0" applyFont="1" applyFill="1" applyBorder="1" applyAlignment="1">
      <alignment horizontal="center" vertical="center"/>
    </xf>
    <xf numFmtId="0" fontId="8" fillId="2" borderId="64" xfId="0" quotePrefix="1" applyFont="1" applyFill="1" applyBorder="1" applyAlignment="1">
      <alignment horizontal="center" vertical="center"/>
    </xf>
    <xf numFmtId="0" fontId="14" fillId="2" borderId="87" xfId="0" quotePrefix="1" applyFont="1" applyFill="1" applyBorder="1" applyAlignment="1">
      <alignment horizontal="center" vertical="center"/>
    </xf>
    <xf numFmtId="0" fontId="10" fillId="2" borderId="87" xfId="0" quotePrefix="1" applyFont="1" applyFill="1" applyBorder="1" applyAlignment="1">
      <alignment horizontal="center" vertical="center"/>
    </xf>
    <xf numFmtId="0" fontId="3" fillId="2" borderId="62" xfId="0" applyFont="1" applyFill="1" applyBorder="1" applyAlignment="1">
      <alignment vertical="center"/>
    </xf>
    <xf numFmtId="0" fontId="2" fillId="2" borderId="86" xfId="0" applyFont="1" applyFill="1" applyBorder="1" applyAlignment="1">
      <alignment horizontal="center" vertical="center"/>
    </xf>
    <xf numFmtId="164" fontId="2" fillId="2" borderId="52" xfId="1" applyNumberFormat="1" applyFont="1" applyFill="1" applyBorder="1" applyAlignment="1">
      <alignment horizontal="center" vertical="center"/>
    </xf>
    <xf numFmtId="3" fontId="3" fillId="2" borderId="52" xfId="0" applyNumberFormat="1" applyFont="1" applyFill="1" applyBorder="1" applyAlignment="1">
      <alignment horizontal="center" vertical="center"/>
    </xf>
    <xf numFmtId="4" fontId="2" fillId="2" borderId="11" xfId="0" applyNumberFormat="1" applyFont="1" applyFill="1" applyBorder="1" applyAlignment="1">
      <alignment horizontal="right" vertical="center"/>
    </xf>
    <xf numFmtId="4" fontId="2" fillId="2" borderId="89" xfId="0" applyNumberFormat="1" applyFont="1" applyFill="1" applyBorder="1" applyAlignment="1">
      <alignment horizontal="right" vertical="center"/>
    </xf>
    <xf numFmtId="0" fontId="2" fillId="2" borderId="38" xfId="0" applyFont="1" applyFill="1" applyBorder="1" applyAlignment="1">
      <alignment horizontal="left" vertical="center"/>
    </xf>
    <xf numFmtId="164" fontId="6" fillId="2" borderId="39" xfId="0" applyNumberFormat="1" applyFont="1" applyFill="1" applyBorder="1" applyAlignment="1">
      <alignment horizontal="center" vertical="center"/>
    </xf>
    <xf numFmtId="3" fontId="6" fillId="2" borderId="39" xfId="0" applyNumberFormat="1" applyFont="1" applyFill="1" applyBorder="1" applyAlignment="1">
      <alignment horizontal="center" vertical="center"/>
    </xf>
    <xf numFmtId="164" fontId="6" fillId="2" borderId="39" xfId="0" applyNumberFormat="1" applyFont="1" applyFill="1" applyBorder="1" applyAlignment="1">
      <alignment horizontal="right" vertical="center"/>
    </xf>
    <xf numFmtId="0" fontId="6" fillId="2" borderId="53" xfId="0" applyFont="1" applyFill="1" applyBorder="1" applyAlignment="1">
      <alignment horizontal="center" vertical="center"/>
    </xf>
    <xf numFmtId="4" fontId="6" fillId="2" borderId="53" xfId="0" applyNumberFormat="1" applyFont="1" applyFill="1" applyBorder="1" applyAlignment="1">
      <alignment horizontal="right" vertical="center"/>
    </xf>
    <xf numFmtId="4" fontId="6" fillId="2" borderId="60"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54" xfId="0" applyFont="1" applyFill="1" applyBorder="1" applyAlignment="1">
      <alignment vertical="center"/>
    </xf>
    <xf numFmtId="0" fontId="6" fillId="2" borderId="39" xfId="0" applyFont="1" applyFill="1" applyBorder="1" applyAlignment="1">
      <alignment horizontal="center" vertical="center"/>
    </xf>
    <xf numFmtId="0" fontId="6" fillId="2" borderId="54" xfId="0" applyFont="1" applyFill="1" applyBorder="1" applyAlignment="1">
      <alignment horizontal="center" vertical="center"/>
    </xf>
    <xf numFmtId="0" fontId="31" fillId="2" borderId="8" xfId="0" applyFont="1" applyFill="1" applyBorder="1" applyAlignment="1">
      <alignment horizontal="left" vertical="center" wrapText="1"/>
    </xf>
    <xf numFmtId="0" fontId="31" fillId="2" borderId="15" xfId="0" applyFont="1" applyFill="1" applyBorder="1" applyAlignment="1">
      <alignment horizontal="center" vertical="center" wrapText="1"/>
    </xf>
    <xf numFmtId="0" fontId="31" fillId="2" borderId="15"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166" fontId="31" fillId="4" borderId="15"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0" fontId="7" fillId="2" borderId="50" xfId="0" quotePrefix="1" applyFont="1" applyFill="1" applyBorder="1" applyAlignment="1">
      <alignment horizontal="right" vertical="center"/>
    </xf>
    <xf numFmtId="0" fontId="3" fillId="2" borderId="4" xfId="0" quotePrefix="1" applyFont="1" applyFill="1" applyBorder="1" applyAlignment="1">
      <alignment horizontal="center" vertical="center"/>
    </xf>
    <xf numFmtId="0" fontId="8" fillId="2" borderId="64" xfId="0" applyFont="1" applyFill="1" applyBorder="1" applyAlignment="1">
      <alignment horizontal="center" vertical="center"/>
    </xf>
    <xf numFmtId="0" fontId="1" fillId="2" borderId="25" xfId="0" applyFont="1" applyFill="1" applyBorder="1" applyAlignment="1">
      <alignment vertical="center"/>
    </xf>
    <xf numFmtId="0" fontId="8" fillId="2" borderId="43" xfId="0" applyFont="1" applyFill="1" applyBorder="1" applyAlignment="1">
      <alignment horizontal="center" vertical="center"/>
    </xf>
    <xf numFmtId="0" fontId="8" fillId="2" borderId="79" xfId="0" quotePrefix="1" applyFont="1" applyFill="1" applyBorder="1" applyAlignment="1">
      <alignment horizontal="center" vertical="center"/>
    </xf>
    <xf numFmtId="0" fontId="1" fillId="2" borderId="32" xfId="0" applyFont="1" applyFill="1" applyBorder="1" applyAlignment="1">
      <alignment vertical="center"/>
    </xf>
    <xf numFmtId="0" fontId="8" fillId="2" borderId="82" xfId="0" applyFont="1" applyFill="1" applyBorder="1" applyAlignment="1">
      <alignment horizontal="center" vertical="center"/>
    </xf>
    <xf numFmtId="0" fontId="14" fillId="2" borderId="25" xfId="0" applyFont="1" applyFill="1" applyBorder="1" applyAlignment="1">
      <alignment vertical="center"/>
    </xf>
    <xf numFmtId="0" fontId="14" fillId="2" borderId="25" xfId="0" applyFont="1" applyFill="1" applyBorder="1" applyAlignment="1">
      <alignment horizontal="center" vertical="center"/>
    </xf>
    <xf numFmtId="0" fontId="14" fillId="2" borderId="43" xfId="0" applyFont="1" applyFill="1" applyBorder="1" applyAlignment="1">
      <alignment horizontal="center" vertical="center"/>
    </xf>
    <xf numFmtId="0" fontId="8" fillId="2" borderId="79" xfId="0" applyFont="1" applyFill="1" applyBorder="1" applyAlignment="1">
      <alignment horizontal="center" vertical="center"/>
    </xf>
    <xf numFmtId="0" fontId="14" fillId="2" borderId="32" xfId="0" applyFont="1" applyFill="1" applyBorder="1" applyAlignment="1">
      <alignment vertical="center"/>
    </xf>
    <xf numFmtId="0" fontId="14" fillId="2" borderId="32" xfId="0" applyFont="1" applyFill="1" applyBorder="1" applyAlignment="1">
      <alignment horizontal="center" vertical="center"/>
    </xf>
    <xf numFmtId="0" fontId="14" fillId="2" borderId="82" xfId="0" applyFont="1" applyFill="1" applyBorder="1" applyAlignment="1">
      <alignment horizontal="center" vertical="center"/>
    </xf>
    <xf numFmtId="0" fontId="2" fillId="2" borderId="16" xfId="0" applyFont="1" applyFill="1" applyBorder="1" applyAlignment="1">
      <alignment vertical="center"/>
    </xf>
    <xf numFmtId="0" fontId="8" fillId="2" borderId="32" xfId="0" applyFont="1" applyFill="1" applyBorder="1" applyAlignment="1">
      <alignment vertical="center"/>
    </xf>
    <xf numFmtId="0" fontId="3" fillId="2" borderId="79" xfId="0" applyFont="1" applyFill="1" applyBorder="1" applyAlignment="1">
      <alignment horizontal="left" vertical="center"/>
    </xf>
    <xf numFmtId="0" fontId="8" fillId="2" borderId="32" xfId="0" quotePrefix="1" applyFont="1" applyFill="1" applyBorder="1" applyAlignment="1">
      <alignment horizontal="left" vertical="center"/>
    </xf>
    <xf numFmtId="0" fontId="8" fillId="2" borderId="79" xfId="0" applyFont="1" applyFill="1" applyBorder="1" applyAlignment="1">
      <alignment vertical="center"/>
    </xf>
    <xf numFmtId="3" fontId="3" fillId="2" borderId="29" xfId="0" applyNumberFormat="1" applyFont="1" applyFill="1" applyBorder="1" applyAlignment="1">
      <alignment horizontal="center" vertical="center"/>
    </xf>
    <xf numFmtId="4" fontId="2" fillId="2" borderId="30" xfId="0" applyNumberFormat="1" applyFont="1" applyFill="1" applyBorder="1" applyAlignment="1">
      <alignment horizontal="right" vertical="center"/>
    </xf>
    <xf numFmtId="4" fontId="2" fillId="2" borderId="58" xfId="0" applyNumberFormat="1" applyFont="1" applyFill="1" applyBorder="1" applyAlignment="1">
      <alignment horizontal="right" vertical="center"/>
    </xf>
    <xf numFmtId="0" fontId="8" fillId="2" borderId="2" xfId="0" applyFont="1" applyFill="1" applyBorder="1" applyAlignment="1">
      <alignment horizontal="left" vertical="center"/>
    </xf>
    <xf numFmtId="3" fontId="2" fillId="2" borderId="8" xfId="0" applyNumberFormat="1" applyFont="1" applyFill="1" applyBorder="1" applyAlignment="1">
      <alignment horizontal="right" vertical="center" wrapText="1"/>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4" fontId="33" fillId="2" borderId="8" xfId="0" applyNumberFormat="1" applyFont="1" applyFill="1" applyBorder="1" applyAlignment="1">
      <alignment horizontal="right" vertical="center"/>
    </xf>
    <xf numFmtId="0" fontId="1" fillId="2" borderId="32" xfId="0" quotePrefix="1" applyFont="1" applyFill="1" applyBorder="1" applyAlignment="1">
      <alignment horizontal="left" vertical="center"/>
    </xf>
    <xf numFmtId="3" fontId="33" fillId="2" borderId="6" xfId="0" applyNumberFormat="1" applyFont="1" applyFill="1" applyBorder="1" applyAlignment="1">
      <alignment horizontal="right" vertical="center"/>
    </xf>
    <xf numFmtId="165" fontId="33" fillId="2" borderId="15" xfId="0" applyNumberFormat="1" applyFont="1" applyFill="1" applyBorder="1" applyAlignment="1">
      <alignment horizontal="center" vertical="center"/>
    </xf>
    <xf numFmtId="0" fontId="33" fillId="2" borderId="84" xfId="0" applyFont="1" applyFill="1" applyBorder="1" applyAlignment="1">
      <alignment vertical="center"/>
    </xf>
    <xf numFmtId="0" fontId="33" fillId="2" borderId="85" xfId="0" applyFont="1" applyFill="1" applyBorder="1" applyAlignment="1">
      <alignment vertical="center"/>
    </xf>
    <xf numFmtId="0" fontId="33" fillId="2" borderId="46" xfId="0" applyFont="1" applyFill="1" applyBorder="1" applyAlignment="1">
      <alignment horizontal="center" vertical="center"/>
    </xf>
    <xf numFmtId="3" fontId="33" fillId="2" borderId="44" xfId="0" applyNumberFormat="1" applyFont="1" applyFill="1" applyBorder="1" applyAlignment="1">
      <alignment horizontal="center" vertical="center"/>
    </xf>
    <xf numFmtId="3" fontId="33" fillId="2" borderId="45" xfId="0" applyNumberFormat="1" applyFont="1" applyFill="1" applyBorder="1" applyAlignment="1">
      <alignment horizontal="center" vertical="center"/>
    </xf>
    <xf numFmtId="0" fontId="33" fillId="2" borderId="61" xfId="0" applyFont="1" applyFill="1" applyBorder="1" applyAlignment="1">
      <alignment vertical="center"/>
    </xf>
    <xf numFmtId="0" fontId="33" fillId="2" borderId="44" xfId="0" applyFont="1" applyFill="1" applyBorder="1" applyAlignment="1">
      <alignment vertical="center"/>
    </xf>
    <xf numFmtId="0" fontId="33" fillId="2" borderId="34" xfId="0" applyFont="1" applyFill="1" applyBorder="1" applyAlignment="1">
      <alignment vertical="center"/>
    </xf>
    <xf numFmtId="0" fontId="33" fillId="2" borderId="35" xfId="0" applyFont="1" applyFill="1" applyBorder="1" applyAlignment="1">
      <alignment vertical="center"/>
    </xf>
    <xf numFmtId="0" fontId="33" fillId="2" borderId="29" xfId="0" applyFont="1" applyFill="1" applyBorder="1" applyAlignment="1">
      <alignment horizontal="center" vertical="center"/>
    </xf>
    <xf numFmtId="3" fontId="33" fillId="2" borderId="35" xfId="0" applyNumberFormat="1" applyFont="1" applyFill="1" applyBorder="1" applyAlignment="1">
      <alignment horizontal="center" vertical="center"/>
    </xf>
    <xf numFmtId="3" fontId="33" fillId="2" borderId="30" xfId="0" applyNumberFormat="1" applyFont="1" applyFill="1" applyBorder="1" applyAlignment="1">
      <alignment horizontal="center" vertical="center"/>
    </xf>
    <xf numFmtId="3" fontId="33" fillId="2" borderId="44" xfId="0" applyNumberFormat="1" applyFont="1" applyFill="1" applyBorder="1" applyAlignment="1">
      <alignment horizontal="right" vertical="center"/>
    </xf>
    <xf numFmtId="4" fontId="33" fillId="2" borderId="45" xfId="0" applyNumberFormat="1" applyFont="1" applyFill="1" applyBorder="1" applyAlignment="1">
      <alignment horizontal="center" vertical="center"/>
    </xf>
    <xf numFmtId="3" fontId="33" fillId="2" borderId="51" xfId="0" applyNumberFormat="1" applyFont="1" applyFill="1" applyBorder="1" applyAlignment="1">
      <alignment horizontal="center" vertical="center"/>
    </xf>
    <xf numFmtId="3" fontId="33" fillId="2" borderId="51" xfId="0" applyNumberFormat="1" applyFont="1" applyFill="1" applyBorder="1" applyAlignment="1">
      <alignment horizontal="right" vertical="center"/>
    </xf>
    <xf numFmtId="4" fontId="33" fillId="2" borderId="11" xfId="0" applyNumberFormat="1" applyFont="1" applyFill="1" applyBorder="1" applyAlignment="1">
      <alignment horizontal="center" vertical="center"/>
    </xf>
    <xf numFmtId="0" fontId="33" fillId="2" borderId="83" xfId="0" applyFont="1" applyFill="1" applyBorder="1" applyAlignment="1">
      <alignment horizontal="left" vertical="center"/>
    </xf>
    <xf numFmtId="0" fontId="33" fillId="2" borderId="6" xfId="0" applyFont="1" applyFill="1" applyBorder="1" applyAlignment="1">
      <alignment vertical="center"/>
    </xf>
    <xf numFmtId="0" fontId="33" fillId="2" borderId="88" xfId="0" applyFont="1" applyFill="1" applyBorder="1" applyAlignment="1">
      <alignment horizontal="left" vertical="center"/>
    </xf>
    <xf numFmtId="0" fontId="33" fillId="2" borderId="7" xfId="0" applyFont="1" applyFill="1" applyBorder="1" applyAlignment="1">
      <alignment vertical="center"/>
    </xf>
    <xf numFmtId="0" fontId="33" fillId="2" borderId="86" xfId="0" applyFont="1" applyFill="1" applyBorder="1" applyAlignment="1">
      <alignment horizontal="left" vertical="center"/>
    </xf>
    <xf numFmtId="0" fontId="31" fillId="2" borderId="6"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9" xfId="0" applyFont="1" applyFill="1" applyBorder="1" applyAlignment="1">
      <alignment horizontal="right" vertical="center" wrapText="1"/>
    </xf>
    <xf numFmtId="0" fontId="33" fillId="2" borderId="6" xfId="0" applyFont="1" applyFill="1" applyBorder="1" applyAlignment="1">
      <alignment horizontal="left" vertical="center" wrapText="1"/>
    </xf>
    <xf numFmtId="0" fontId="33"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4" fillId="2" borderId="15" xfId="0" applyFont="1" applyFill="1" applyBorder="1" applyAlignment="1">
      <alignment horizontal="center" vertical="center" wrapText="1"/>
    </xf>
    <xf numFmtId="166" fontId="31" fillId="2" borderId="6" xfId="0" applyNumberFormat="1" applyFont="1" applyFill="1" applyBorder="1" applyAlignment="1">
      <alignment horizontal="center" vertical="center" wrapText="1"/>
    </xf>
    <xf numFmtId="0" fontId="31" fillId="2" borderId="11" xfId="0" applyFont="1" applyFill="1" applyBorder="1" applyAlignment="1">
      <alignment horizontal="center" vertical="center"/>
    </xf>
    <xf numFmtId="0" fontId="31" fillId="2" borderId="7"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13" xfId="0" applyFont="1" applyFill="1" applyBorder="1" applyAlignment="1">
      <alignment horizontal="right" vertical="center"/>
    </xf>
    <xf numFmtId="0" fontId="31" fillId="2" borderId="0" xfId="0" applyFont="1" applyFill="1" applyBorder="1" applyAlignment="1">
      <alignment horizontal="right" vertical="center"/>
    </xf>
    <xf numFmtId="0" fontId="31" fillId="2" borderId="14" xfId="0" applyFont="1" applyFill="1" applyBorder="1" applyAlignment="1">
      <alignment horizontal="right" vertical="center"/>
    </xf>
    <xf numFmtId="0" fontId="33" fillId="2" borderId="13" xfId="0" applyFont="1" applyFill="1" applyBorder="1" applyAlignment="1">
      <alignment horizontal="right" vertical="center"/>
    </xf>
    <xf numFmtId="0" fontId="31" fillId="2" borderId="0" xfId="0" applyFont="1" applyFill="1" applyBorder="1" applyAlignment="1">
      <alignment horizontal="left" vertical="center"/>
    </xf>
    <xf numFmtId="0" fontId="31" fillId="2" borderId="14" xfId="0" applyFont="1" applyFill="1" applyBorder="1" applyAlignment="1">
      <alignment horizontal="left" vertical="center"/>
    </xf>
    <xf numFmtId="0" fontId="33" fillId="2" borderId="10" xfId="0" applyFont="1" applyFill="1" applyBorder="1" applyAlignment="1">
      <alignment horizontal="right" vertical="center"/>
    </xf>
    <xf numFmtId="0" fontId="31" fillId="2" borderId="16" xfId="0" applyFont="1" applyFill="1" applyBorder="1" applyAlignment="1">
      <alignment horizontal="left" vertical="center"/>
    </xf>
    <xf numFmtId="0" fontId="31" fillId="2" borderId="17" xfId="0" applyFont="1" applyFill="1" applyBorder="1" applyAlignment="1">
      <alignment horizontal="left" vertical="center"/>
    </xf>
    <xf numFmtId="0" fontId="33" fillId="2" borderId="13" xfId="0" applyFont="1" applyFill="1" applyBorder="1" applyAlignment="1">
      <alignment horizontal="center" vertical="center"/>
    </xf>
    <xf numFmtId="0" fontId="33" fillId="2" borderId="0" xfId="0" applyFont="1" applyFill="1" applyBorder="1" applyAlignment="1">
      <alignment horizontal="right" vertical="center"/>
    </xf>
    <xf numFmtId="0" fontId="33" fillId="2" borderId="14" xfId="0" applyFont="1" applyFill="1" applyBorder="1" applyAlignment="1">
      <alignment horizontal="right" vertical="center"/>
    </xf>
    <xf numFmtId="0" fontId="33" fillId="2" borderId="24" xfId="0" applyFont="1" applyFill="1" applyBorder="1" applyAlignment="1">
      <alignment horizontal="center" vertical="center"/>
    </xf>
    <xf numFmtId="0" fontId="31" fillId="2" borderId="25" xfId="0" applyFont="1" applyFill="1" applyBorder="1" applyAlignment="1">
      <alignment horizontal="right" vertical="center"/>
    </xf>
    <xf numFmtId="0" fontId="33" fillId="2" borderId="25" xfId="0" applyFont="1" applyFill="1" applyBorder="1" applyAlignment="1">
      <alignment horizontal="right" vertical="center"/>
    </xf>
    <xf numFmtId="0" fontId="33" fillId="2" borderId="26" xfId="0" applyFont="1" applyFill="1" applyBorder="1" applyAlignment="1">
      <alignment horizontal="right" vertical="center"/>
    </xf>
    <xf numFmtId="0" fontId="31" fillId="2" borderId="19" xfId="0" applyFont="1" applyFill="1" applyBorder="1" applyAlignment="1">
      <alignment horizontal="right" vertical="center"/>
    </xf>
    <xf numFmtId="0" fontId="33" fillId="2" borderId="19" xfId="0" applyFont="1" applyFill="1" applyBorder="1" applyAlignment="1">
      <alignment horizontal="right" vertical="center"/>
    </xf>
    <xf numFmtId="0" fontId="33" fillId="2" borderId="69" xfId="0" applyFont="1" applyFill="1" applyBorder="1" applyAlignment="1">
      <alignment horizontal="right" vertical="center"/>
    </xf>
    <xf numFmtId="0" fontId="31" fillId="2" borderId="21" xfId="0" applyFont="1" applyFill="1" applyBorder="1" applyAlignment="1">
      <alignment horizontal="right" vertical="center"/>
    </xf>
    <xf numFmtId="0" fontId="33" fillId="2" borderId="21" xfId="0" applyFont="1" applyFill="1" applyBorder="1" applyAlignment="1">
      <alignment horizontal="right" vertical="center"/>
    </xf>
    <xf numFmtId="0" fontId="31" fillId="2" borderId="23" xfId="0" applyFont="1" applyFill="1" applyBorder="1" applyAlignment="1">
      <alignment horizontal="right" vertical="center"/>
    </xf>
    <xf numFmtId="0" fontId="33" fillId="2" borderId="23" xfId="0" applyFont="1" applyFill="1" applyBorder="1" applyAlignment="1">
      <alignment horizontal="right" vertical="center"/>
    </xf>
    <xf numFmtId="0" fontId="33" fillId="2" borderId="20" xfId="0" applyFont="1" applyFill="1" applyBorder="1" applyAlignment="1">
      <alignment horizontal="right" vertical="center"/>
    </xf>
    <xf numFmtId="0" fontId="33" fillId="2" borderId="21" xfId="0" applyFont="1" applyFill="1" applyBorder="1" applyAlignment="1">
      <alignment horizontal="center" vertical="center"/>
    </xf>
    <xf numFmtId="0" fontId="33" fillId="2" borderId="22" xfId="0" applyFont="1" applyFill="1" applyBorder="1" applyAlignment="1">
      <alignment horizontal="right" vertical="center"/>
    </xf>
    <xf numFmtId="0" fontId="33" fillId="2" borderId="23" xfId="0" applyFont="1" applyFill="1" applyBorder="1" applyAlignment="1">
      <alignment horizontal="center" vertical="center"/>
    </xf>
    <xf numFmtId="0" fontId="31" fillId="2" borderId="32" xfId="0" applyFont="1" applyFill="1" applyBorder="1" applyAlignment="1">
      <alignment horizontal="center" vertical="center"/>
    </xf>
    <xf numFmtId="0" fontId="33" fillId="2" borderId="33" xfId="0" applyFont="1" applyFill="1" applyBorder="1" applyAlignment="1">
      <alignment horizontal="left" vertical="center"/>
    </xf>
    <xf numFmtId="3" fontId="33" fillId="2" borderId="30" xfId="0" applyNumberFormat="1" applyFont="1" applyFill="1" applyBorder="1" applyAlignment="1">
      <alignment horizontal="left" vertical="center"/>
    </xf>
    <xf numFmtId="3" fontId="33" fillId="2" borderId="35" xfId="0" applyNumberFormat="1" applyFont="1" applyFill="1" applyBorder="1" applyAlignment="1">
      <alignment horizontal="left" vertical="center"/>
    </xf>
    <xf numFmtId="0" fontId="6" fillId="2" borderId="5" xfId="0" quotePrefix="1"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9" xfId="0" applyFont="1" applyFill="1" applyBorder="1" applyAlignment="1">
      <alignment horizontal="left" vertical="center"/>
    </xf>
    <xf numFmtId="3" fontId="9" fillId="2" borderId="8" xfId="0" quotePrefix="1" applyNumberFormat="1" applyFont="1" applyFill="1" applyBorder="1" applyAlignment="1">
      <alignment horizontal="left" vertical="center"/>
    </xf>
    <xf numFmtId="3" fontId="9" fillId="2" borderId="9" xfId="0" quotePrefix="1" applyNumberFormat="1" applyFont="1" applyFill="1" applyBorder="1" applyAlignment="1">
      <alignment horizontal="left" vertical="center"/>
    </xf>
    <xf numFmtId="0" fontId="24" fillId="2" borderId="68" xfId="0" applyFont="1" applyFill="1" applyBorder="1" applyAlignment="1">
      <alignment vertical="top" wrapText="1"/>
    </xf>
    <xf numFmtId="0" fontId="24" fillId="2" borderId="63" xfId="0" applyFont="1" applyFill="1" applyBorder="1" applyAlignment="1">
      <alignment vertical="top" wrapText="1"/>
    </xf>
    <xf numFmtId="0" fontId="24" fillId="2" borderId="3" xfId="0" quotePrefix="1" applyFont="1" applyFill="1" applyBorder="1" applyAlignment="1">
      <alignment horizontal="left" vertical="top" wrapText="1"/>
    </xf>
    <xf numFmtId="0" fontId="24" fillId="2" borderId="48" xfId="0" quotePrefix="1" applyFont="1" applyFill="1" applyBorder="1" applyAlignment="1">
      <alignment horizontal="left" vertical="top" wrapText="1"/>
    </xf>
    <xf numFmtId="0" fontId="0" fillId="2" borderId="56" xfId="0" applyFill="1" applyBorder="1" applyAlignment="1">
      <alignment vertical="top" wrapText="1"/>
    </xf>
    <xf numFmtId="0" fontId="0" fillId="2" borderId="25" xfId="0" applyFill="1" applyBorder="1" applyAlignment="1">
      <alignment vertical="top" wrapText="1"/>
    </xf>
    <xf numFmtId="0" fontId="0" fillId="2" borderId="36" xfId="0" applyFill="1" applyBorder="1" applyAlignment="1">
      <alignment vertical="top" wrapText="1"/>
    </xf>
    <xf numFmtId="0" fontId="8" fillId="2" borderId="7" xfId="0" applyFont="1" applyFill="1" applyBorder="1" applyAlignment="1">
      <alignment vertical="top"/>
    </xf>
    <xf numFmtId="0" fontId="8" fillId="2" borderId="12" xfId="0" applyFont="1" applyFill="1" applyBorder="1" applyAlignment="1">
      <alignment vertical="top"/>
    </xf>
    <xf numFmtId="0" fontId="8" fillId="2" borderId="16" xfId="0" applyFont="1" applyFill="1" applyBorder="1" applyAlignment="1">
      <alignment vertical="top"/>
    </xf>
    <xf numFmtId="0" fontId="8" fillId="2" borderId="17" xfId="0" applyFont="1" applyFill="1" applyBorder="1" applyAlignment="1">
      <alignment vertical="top"/>
    </xf>
    <xf numFmtId="0" fontId="2" fillId="2" borderId="13" xfId="0" applyFont="1" applyFill="1" applyBorder="1" applyAlignment="1">
      <alignment horizontal="right" vertical="top"/>
    </xf>
    <xf numFmtId="0" fontId="2" fillId="2" borderId="0" xfId="0" applyFont="1" applyFill="1" applyBorder="1" applyAlignment="1">
      <alignment horizontal="right" vertical="top"/>
    </xf>
    <xf numFmtId="0" fontId="2" fillId="2" borderId="14" xfId="0" applyFont="1" applyFill="1" applyBorder="1" applyAlignment="1">
      <alignment horizontal="right" vertical="top"/>
    </xf>
    <xf numFmtId="0" fontId="3" fillId="2" borderId="18" xfId="0" applyFont="1" applyFill="1" applyBorder="1" applyAlignment="1">
      <alignment vertical="top" wrapText="1"/>
    </xf>
    <xf numFmtId="0" fontId="3" fillId="2" borderId="7" xfId="0" applyFont="1" applyFill="1" applyBorder="1" applyAlignment="1">
      <alignment vertical="top" wrapText="1"/>
    </xf>
    <xf numFmtId="0" fontId="3" fillId="2" borderId="51" xfId="0" applyFont="1" applyFill="1" applyBorder="1" applyAlignment="1">
      <alignment vertical="top" wrapText="1"/>
    </xf>
    <xf numFmtId="0" fontId="24" fillId="2" borderId="2" xfId="0" quotePrefix="1" applyFont="1" applyFill="1" applyBorder="1" applyAlignment="1">
      <alignment horizontal="right" vertical="top" wrapText="1"/>
    </xf>
    <xf numFmtId="0" fontId="24" fillId="2" borderId="67" xfId="0" applyFont="1" applyFill="1" applyBorder="1" applyAlignment="1">
      <alignment horizontal="right" vertical="top" wrapText="1"/>
    </xf>
    <xf numFmtId="0" fontId="8" fillId="2" borderId="6" xfId="0" applyFont="1" applyFill="1" applyBorder="1" applyAlignment="1">
      <alignment vertical="top"/>
    </xf>
    <xf numFmtId="0" fontId="8" fillId="2" borderId="65" xfId="0" applyFont="1" applyFill="1" applyBorder="1" applyAlignment="1">
      <alignment vertical="top"/>
    </xf>
    <xf numFmtId="0" fontId="24" fillId="2" borderId="16" xfId="0" applyFont="1" applyFill="1" applyBorder="1" applyAlignment="1">
      <alignment horizontal="center" vertical="top" wrapText="1"/>
    </xf>
    <xf numFmtId="0" fontId="23" fillId="2" borderId="2" xfId="0" applyFont="1" applyFill="1" applyBorder="1" applyAlignment="1">
      <alignment horizontal="center" vertical="top" wrapText="1"/>
    </xf>
    <xf numFmtId="0" fontId="2" fillId="2" borderId="24" xfId="0" applyFont="1" applyFill="1" applyBorder="1" applyAlignment="1">
      <alignment horizontal="right" vertical="top"/>
    </xf>
    <xf numFmtId="0" fontId="2" fillId="2" borderId="25" xfId="0" applyFont="1" applyFill="1" applyBorder="1" applyAlignment="1">
      <alignment horizontal="right" vertical="top"/>
    </xf>
    <xf numFmtId="0" fontId="2" fillId="2" borderId="26" xfId="0" applyFont="1" applyFill="1" applyBorder="1" applyAlignment="1">
      <alignment horizontal="right" vertical="top"/>
    </xf>
    <xf numFmtId="0" fontId="3" fillId="2" borderId="8"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9" xfId="2" applyFont="1" applyFill="1" applyBorder="1" applyAlignment="1">
      <alignment horizontal="center" vertical="center"/>
    </xf>
    <xf numFmtId="0" fontId="13" fillId="2" borderId="8" xfId="2" applyFill="1" applyBorder="1" applyAlignment="1">
      <alignment horizontal="center"/>
    </xf>
    <xf numFmtId="0" fontId="13" fillId="2" borderId="6" xfId="2" applyFill="1" applyBorder="1" applyAlignment="1">
      <alignment horizontal="center"/>
    </xf>
    <xf numFmtId="0" fontId="13" fillId="2" borderId="9" xfId="2" applyFill="1" applyBorder="1" applyAlignment="1">
      <alignment horizontal="center"/>
    </xf>
  </cellXfs>
  <cellStyles count="3">
    <cellStyle name="Comma" xfId="1" builtinId="3"/>
    <cellStyle name="Normal" xfId="0" builtinId="0"/>
    <cellStyle name="Normal 2" xfId="2" xr:uid="{00000000-0005-0000-0000-000002000000}"/>
  </cellStyles>
  <dxfs count="7">
    <dxf>
      <fill>
        <patternFill>
          <bgColor indexed="10"/>
        </patternFill>
      </fill>
    </dxf>
    <dxf>
      <font>
        <condense val="0"/>
        <extend val="0"/>
        <color indexed="55"/>
      </font>
    </dxf>
    <dxf>
      <fill>
        <patternFill>
          <bgColor rgb="FFFF0000"/>
        </patternFill>
      </fill>
    </dxf>
    <dxf>
      <fill>
        <patternFill>
          <bgColor indexed="10"/>
        </patternFill>
      </fill>
    </dxf>
    <dxf>
      <font>
        <condense val="0"/>
        <extend val="0"/>
        <color indexed="55"/>
      </font>
    </dxf>
    <dxf>
      <fill>
        <patternFill>
          <bgColor indexed="10"/>
        </patternFill>
      </fill>
    </dxf>
    <dxf>
      <font>
        <condense val="0"/>
        <extend val="0"/>
        <color indexed="55"/>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1838325</xdr:colOff>
      <xdr:row>36</xdr:row>
      <xdr:rowOff>85725</xdr:rowOff>
    </xdr:from>
    <xdr:to>
      <xdr:col>1</xdr:col>
      <xdr:colOff>5391150</xdr:colOff>
      <xdr:row>36</xdr:row>
      <xdr:rowOff>3657600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8220075"/>
          <a:ext cx="3552825"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B2:B154"/>
  <sheetViews>
    <sheetView zoomScaleNormal="100" workbookViewId="0">
      <selection activeCell="B1" sqref="B1"/>
    </sheetView>
  </sheetViews>
  <sheetFormatPr defaultColWidth="9.1796875" defaultRowHeight="12.5" x14ac:dyDescent="0.25"/>
  <cols>
    <col min="1" max="1" width="9.1796875" style="4"/>
    <col min="2" max="2" width="110" style="217" customWidth="1"/>
    <col min="3" max="3" width="9.1796875" style="4"/>
    <col min="4" max="4" width="2.453125" style="4" customWidth="1"/>
    <col min="5" max="5" width="24.81640625" style="4" customWidth="1"/>
    <col min="6" max="6" width="3.453125" style="4" customWidth="1"/>
    <col min="7" max="7" width="6.81640625" style="4" customWidth="1"/>
    <col min="8" max="8" width="9.1796875" style="4"/>
    <col min="9" max="9" width="2.81640625" style="4" customWidth="1"/>
    <col min="10" max="16384" width="9.1796875" style="4"/>
  </cols>
  <sheetData>
    <row r="2" spans="2:2" ht="31" x14ac:dyDescent="0.25">
      <c r="B2" s="209" t="s">
        <v>130</v>
      </c>
    </row>
    <row r="3" spans="2:2" x14ac:dyDescent="0.25">
      <c r="B3" s="210"/>
    </row>
    <row r="4" spans="2:2" x14ac:dyDescent="0.25">
      <c r="B4" s="211"/>
    </row>
    <row r="5" spans="2:2" ht="37.5" x14ac:dyDescent="0.25">
      <c r="B5" s="210" t="s">
        <v>62</v>
      </c>
    </row>
    <row r="6" spans="2:2" x14ac:dyDescent="0.25">
      <c r="B6" s="210"/>
    </row>
    <row r="7" spans="2:2" ht="13" x14ac:dyDescent="0.25">
      <c r="B7" s="212" t="s">
        <v>63</v>
      </c>
    </row>
    <row r="8" spans="2:2" ht="31.5" customHeight="1" x14ac:dyDescent="0.25">
      <c r="B8" s="210" t="s">
        <v>64</v>
      </c>
    </row>
    <row r="9" spans="2:2" x14ac:dyDescent="0.25">
      <c r="B9" s="210"/>
    </row>
    <row r="10" spans="2:2" ht="13" x14ac:dyDescent="0.25">
      <c r="B10" s="212" t="s">
        <v>86</v>
      </c>
    </row>
    <row r="11" spans="2:2" ht="32" customHeight="1" x14ac:dyDescent="0.25">
      <c r="B11" s="210" t="s">
        <v>181</v>
      </c>
    </row>
    <row r="12" spans="2:2" ht="32" customHeight="1" x14ac:dyDescent="0.25">
      <c r="B12" s="210" t="s">
        <v>182</v>
      </c>
    </row>
    <row r="13" spans="2:2" ht="32" customHeight="1" x14ac:dyDescent="0.25">
      <c r="B13" s="210" t="s">
        <v>183</v>
      </c>
    </row>
    <row r="14" spans="2:2" ht="32" customHeight="1" x14ac:dyDescent="0.25">
      <c r="B14" s="210" t="s">
        <v>184</v>
      </c>
    </row>
    <row r="15" spans="2:2" ht="32" customHeight="1" x14ac:dyDescent="0.25">
      <c r="B15" s="210" t="s">
        <v>185</v>
      </c>
    </row>
    <row r="16" spans="2:2" ht="32" customHeight="1" x14ac:dyDescent="0.25">
      <c r="B16" s="210" t="s">
        <v>186</v>
      </c>
    </row>
    <row r="17" spans="2:2" ht="32" customHeight="1" x14ac:dyDescent="0.25">
      <c r="B17" s="213" t="s">
        <v>188</v>
      </c>
    </row>
    <row r="18" spans="2:2" ht="32" customHeight="1" x14ac:dyDescent="0.25">
      <c r="B18" s="213" t="s">
        <v>198</v>
      </c>
    </row>
    <row r="19" spans="2:2" x14ac:dyDescent="0.25">
      <c r="B19" s="210"/>
    </row>
    <row r="20" spans="2:2" ht="13" x14ac:dyDescent="0.25">
      <c r="B20" s="212" t="s">
        <v>140</v>
      </c>
    </row>
    <row r="21" spans="2:2" ht="30" customHeight="1" x14ac:dyDescent="0.25">
      <c r="B21" s="210" t="s">
        <v>141</v>
      </c>
    </row>
    <row r="22" spans="2:2" ht="30" customHeight="1" x14ac:dyDescent="0.25">
      <c r="B22" s="210" t="s">
        <v>142</v>
      </c>
    </row>
    <row r="23" spans="2:2" ht="30" customHeight="1" x14ac:dyDescent="0.25">
      <c r="B23" s="210" t="s">
        <v>143</v>
      </c>
    </row>
    <row r="24" spans="2:2" ht="30" customHeight="1" x14ac:dyDescent="0.25">
      <c r="B24" s="210" t="s">
        <v>148</v>
      </c>
    </row>
    <row r="25" spans="2:2" ht="30" customHeight="1" x14ac:dyDescent="0.25">
      <c r="B25" s="210" t="s">
        <v>149</v>
      </c>
    </row>
    <row r="26" spans="2:2" ht="30" customHeight="1" x14ac:dyDescent="0.25">
      <c r="B26" s="210" t="s">
        <v>151</v>
      </c>
    </row>
    <row r="27" spans="2:2" ht="30" customHeight="1" x14ac:dyDescent="0.25">
      <c r="B27" s="210" t="s">
        <v>150</v>
      </c>
    </row>
    <row r="28" spans="2:2" x14ac:dyDescent="0.25">
      <c r="B28" s="210"/>
    </row>
    <row r="29" spans="2:2" x14ac:dyDescent="0.25">
      <c r="B29" s="210"/>
    </row>
    <row r="30" spans="2:2" ht="13" x14ac:dyDescent="0.25">
      <c r="B30" s="212" t="s">
        <v>65</v>
      </c>
    </row>
    <row r="31" spans="2:2" ht="20" customHeight="1" x14ac:dyDescent="0.25">
      <c r="B31" s="210" t="s">
        <v>75</v>
      </c>
    </row>
    <row r="32" spans="2:2" ht="37.5" x14ac:dyDescent="0.25">
      <c r="B32" s="210" t="s">
        <v>100</v>
      </c>
    </row>
    <row r="33" spans="2:2" x14ac:dyDescent="0.25">
      <c r="B33" s="214"/>
    </row>
    <row r="34" spans="2:2" ht="35" customHeight="1" x14ac:dyDescent="0.25">
      <c r="B34" s="215" t="s">
        <v>99</v>
      </c>
    </row>
    <row r="35" spans="2:2" ht="35" customHeight="1" x14ac:dyDescent="0.25">
      <c r="B35" s="210" t="s">
        <v>152</v>
      </c>
    </row>
    <row r="36" spans="2:2" ht="22.5" customHeight="1" x14ac:dyDescent="0.25">
      <c r="B36" s="210" t="s">
        <v>98</v>
      </c>
    </row>
    <row r="37" spans="2:2" ht="300" customHeight="1" x14ac:dyDescent="0.25">
      <c r="B37" s="210"/>
    </row>
    <row r="38" spans="2:2" ht="16.5" customHeight="1" x14ac:dyDescent="0.25">
      <c r="B38" s="210"/>
    </row>
    <row r="39" spans="2:2" ht="20" customHeight="1" x14ac:dyDescent="0.25">
      <c r="B39" s="210" t="s">
        <v>76</v>
      </c>
    </row>
    <row r="40" spans="2:2" ht="37.5" x14ac:dyDescent="0.25">
      <c r="B40" s="210" t="s">
        <v>153</v>
      </c>
    </row>
    <row r="41" spans="2:2" x14ac:dyDescent="0.25">
      <c r="B41" s="210"/>
    </row>
    <row r="42" spans="2:2" ht="20" customHeight="1" x14ac:dyDescent="0.25">
      <c r="B42" s="210" t="s">
        <v>66</v>
      </c>
    </row>
    <row r="43" spans="2:2" ht="26" customHeight="1" x14ac:dyDescent="0.25">
      <c r="B43" s="210" t="s">
        <v>154</v>
      </c>
    </row>
    <row r="44" spans="2:2" ht="26" customHeight="1" x14ac:dyDescent="0.25">
      <c r="B44" s="210" t="s">
        <v>155</v>
      </c>
    </row>
    <row r="45" spans="2:2" ht="26" customHeight="1" x14ac:dyDescent="0.25">
      <c r="B45" s="210" t="s">
        <v>77</v>
      </c>
    </row>
    <row r="46" spans="2:2" ht="26" customHeight="1" x14ac:dyDescent="0.25">
      <c r="B46" s="210" t="s">
        <v>156</v>
      </c>
    </row>
    <row r="47" spans="2:2" ht="26" customHeight="1" x14ac:dyDescent="0.25">
      <c r="B47" s="210" t="s">
        <v>158</v>
      </c>
    </row>
    <row r="48" spans="2:2" ht="26" customHeight="1" x14ac:dyDescent="0.25">
      <c r="B48" s="210" t="s">
        <v>157</v>
      </c>
    </row>
    <row r="49" spans="2:2" x14ac:dyDescent="0.25">
      <c r="B49" s="210"/>
    </row>
    <row r="50" spans="2:2" ht="20" customHeight="1" x14ac:dyDescent="0.25">
      <c r="B50" s="210" t="s">
        <v>93</v>
      </c>
    </row>
    <row r="51" spans="2:2" ht="30" customHeight="1" x14ac:dyDescent="0.25">
      <c r="B51" s="210" t="s">
        <v>95</v>
      </c>
    </row>
    <row r="52" spans="2:2" x14ac:dyDescent="0.25">
      <c r="B52" s="210"/>
    </row>
    <row r="53" spans="2:2" ht="20" customHeight="1" x14ac:dyDescent="0.25">
      <c r="B53" s="210" t="s">
        <v>94</v>
      </c>
    </row>
    <row r="54" spans="2:2" ht="32" customHeight="1" x14ac:dyDescent="0.25">
      <c r="B54" s="210" t="s">
        <v>96</v>
      </c>
    </row>
    <row r="55" spans="2:2" ht="32" customHeight="1" x14ac:dyDescent="0.25">
      <c r="B55" s="210" t="s">
        <v>78</v>
      </c>
    </row>
    <row r="56" spans="2:2" ht="32" customHeight="1" x14ac:dyDescent="0.25">
      <c r="B56" s="210" t="s">
        <v>159</v>
      </c>
    </row>
    <row r="57" spans="2:2" ht="44.25" customHeight="1" x14ac:dyDescent="0.25">
      <c r="B57" s="210" t="s">
        <v>160</v>
      </c>
    </row>
    <row r="58" spans="2:2" x14ac:dyDescent="0.25">
      <c r="B58" s="210"/>
    </row>
    <row r="59" spans="2:2" x14ac:dyDescent="0.25">
      <c r="B59" s="210" t="s">
        <v>97</v>
      </c>
    </row>
    <row r="60" spans="2:2" x14ac:dyDescent="0.25">
      <c r="B60" s="210"/>
    </row>
    <row r="61" spans="2:2" x14ac:dyDescent="0.25">
      <c r="B61" s="210" t="s">
        <v>67</v>
      </c>
    </row>
    <row r="62" spans="2:2" ht="32" customHeight="1" x14ac:dyDescent="0.25">
      <c r="B62" s="210" t="s">
        <v>74</v>
      </c>
    </row>
    <row r="63" spans="2:2" x14ac:dyDescent="0.25">
      <c r="B63" s="210"/>
    </row>
    <row r="64" spans="2:2" ht="20" customHeight="1" x14ac:dyDescent="0.25">
      <c r="B64" s="210" t="s">
        <v>79</v>
      </c>
    </row>
    <row r="65" spans="2:2" ht="61.5" customHeight="1" x14ac:dyDescent="0.25">
      <c r="B65" s="210" t="s">
        <v>87</v>
      </c>
    </row>
    <row r="66" spans="2:2" x14ac:dyDescent="0.25">
      <c r="B66" s="210"/>
    </row>
    <row r="67" spans="2:2" ht="20" customHeight="1" x14ac:dyDescent="0.25">
      <c r="B67" s="210" t="s">
        <v>80</v>
      </c>
    </row>
    <row r="68" spans="2:2" ht="50" customHeight="1" x14ac:dyDescent="0.25">
      <c r="B68" s="210" t="s">
        <v>161</v>
      </c>
    </row>
    <row r="69" spans="2:2" x14ac:dyDescent="0.25">
      <c r="B69" s="210"/>
    </row>
    <row r="70" spans="2:2" ht="20" customHeight="1" x14ac:dyDescent="0.25">
      <c r="B70" s="210" t="s">
        <v>81</v>
      </c>
    </row>
    <row r="71" spans="2:2" ht="20" customHeight="1" x14ac:dyDescent="0.25">
      <c r="B71" s="210" t="s">
        <v>162</v>
      </c>
    </row>
    <row r="72" spans="2:2" x14ac:dyDescent="0.25">
      <c r="B72" s="210"/>
    </row>
    <row r="73" spans="2:2" ht="20" customHeight="1" x14ac:dyDescent="0.25">
      <c r="B73" s="210" t="s">
        <v>82</v>
      </c>
    </row>
    <row r="74" spans="2:2" ht="20" customHeight="1" x14ac:dyDescent="0.25">
      <c r="B74" s="210" t="s">
        <v>68</v>
      </c>
    </row>
    <row r="75" spans="2:2" ht="20" customHeight="1" x14ac:dyDescent="0.25">
      <c r="B75" s="210" t="s">
        <v>128</v>
      </c>
    </row>
    <row r="76" spans="2:2" x14ac:dyDescent="0.25">
      <c r="B76" s="210"/>
    </row>
    <row r="77" spans="2:2" ht="20" customHeight="1" x14ac:dyDescent="0.25">
      <c r="B77" s="210" t="s">
        <v>31</v>
      </c>
    </row>
    <row r="78" spans="2:2" ht="20" customHeight="1" x14ac:dyDescent="0.25">
      <c r="B78" s="210" t="s">
        <v>69</v>
      </c>
    </row>
    <row r="79" spans="2:2" x14ac:dyDescent="0.25">
      <c r="B79" s="210"/>
    </row>
    <row r="80" spans="2:2" ht="20" customHeight="1" x14ac:dyDescent="0.25">
      <c r="B80" s="210" t="s">
        <v>70</v>
      </c>
    </row>
    <row r="81" spans="2:2" ht="20" customHeight="1" x14ac:dyDescent="0.25">
      <c r="B81" s="210" t="s">
        <v>71</v>
      </c>
    </row>
    <row r="82" spans="2:2" x14ac:dyDescent="0.25">
      <c r="B82" s="210"/>
    </row>
    <row r="83" spans="2:2" ht="20" customHeight="1" x14ac:dyDescent="0.25">
      <c r="B83" s="210" t="s">
        <v>163</v>
      </c>
    </row>
    <row r="84" spans="2:2" x14ac:dyDescent="0.25">
      <c r="B84" s="210"/>
    </row>
    <row r="85" spans="2:2" ht="20" customHeight="1" x14ac:dyDescent="0.25">
      <c r="B85" s="210" t="s">
        <v>83</v>
      </c>
    </row>
    <row r="86" spans="2:2" ht="50" customHeight="1" x14ac:dyDescent="0.25">
      <c r="B86" s="213" t="s">
        <v>203</v>
      </c>
    </row>
    <row r="87" spans="2:2" ht="20" customHeight="1" x14ac:dyDescent="0.25">
      <c r="B87" s="208" t="s">
        <v>89</v>
      </c>
    </row>
    <row r="88" spans="2:2" x14ac:dyDescent="0.25">
      <c r="B88" s="210"/>
    </row>
    <row r="89" spans="2:2" ht="20" customHeight="1" x14ac:dyDescent="0.25">
      <c r="B89" s="210" t="s">
        <v>84</v>
      </c>
    </row>
    <row r="90" spans="2:2" ht="35" customHeight="1" x14ac:dyDescent="0.25">
      <c r="B90" s="214" t="s">
        <v>164</v>
      </c>
    </row>
    <row r="91" spans="2:2" ht="35" customHeight="1" x14ac:dyDescent="0.25">
      <c r="B91" s="210" t="s">
        <v>72</v>
      </c>
    </row>
    <row r="92" spans="2:2" x14ac:dyDescent="0.25">
      <c r="B92" s="210"/>
    </row>
    <row r="93" spans="2:2" ht="20" customHeight="1" x14ac:dyDescent="0.25">
      <c r="B93" s="210" t="s">
        <v>85</v>
      </c>
    </row>
    <row r="94" spans="2:2" ht="35" customHeight="1" x14ac:dyDescent="0.25">
      <c r="B94" s="210" t="s">
        <v>165</v>
      </c>
    </row>
    <row r="95" spans="2:2" ht="20" customHeight="1" x14ac:dyDescent="0.25">
      <c r="B95" s="210" t="s">
        <v>166</v>
      </c>
    </row>
    <row r="96" spans="2:2" ht="35" customHeight="1" x14ac:dyDescent="0.25">
      <c r="B96" s="210" t="s">
        <v>73</v>
      </c>
    </row>
    <row r="97" spans="2:2" x14ac:dyDescent="0.25">
      <c r="B97" s="210"/>
    </row>
    <row r="98" spans="2:2" ht="20" customHeight="1" x14ac:dyDescent="0.25">
      <c r="B98" s="210" t="s">
        <v>90</v>
      </c>
    </row>
    <row r="99" spans="2:2" ht="12.75" customHeight="1" x14ac:dyDescent="0.25">
      <c r="B99" s="210"/>
    </row>
    <row r="100" spans="2:2" ht="20" customHeight="1" x14ac:dyDescent="0.25">
      <c r="B100" s="210" t="s">
        <v>167</v>
      </c>
    </row>
    <row r="101" spans="2:2" ht="12.75" customHeight="1" x14ac:dyDescent="0.25">
      <c r="B101" s="210"/>
    </row>
    <row r="102" spans="2:2" ht="20" customHeight="1" x14ac:dyDescent="0.25">
      <c r="B102" s="210" t="s">
        <v>168</v>
      </c>
    </row>
    <row r="103" spans="2:2" ht="35" customHeight="1" x14ac:dyDescent="0.25">
      <c r="B103" s="210" t="s">
        <v>91</v>
      </c>
    </row>
    <row r="104" spans="2:2" ht="35" customHeight="1" x14ac:dyDescent="0.25">
      <c r="B104" s="210" t="s">
        <v>131</v>
      </c>
    </row>
    <row r="105" spans="2:2" ht="12.75" customHeight="1" x14ac:dyDescent="0.25">
      <c r="B105" s="210"/>
    </row>
    <row r="106" spans="2:2" ht="20" customHeight="1" x14ac:dyDescent="0.25">
      <c r="B106" s="210" t="s">
        <v>169</v>
      </c>
    </row>
    <row r="107" spans="2:2" ht="35" customHeight="1" x14ac:dyDescent="0.25">
      <c r="B107" s="213" t="s">
        <v>189</v>
      </c>
    </row>
    <row r="108" spans="2:2" ht="12.75" customHeight="1" x14ac:dyDescent="0.25">
      <c r="B108" s="213"/>
    </row>
    <row r="109" spans="2:2" ht="20" customHeight="1" x14ac:dyDescent="0.25">
      <c r="B109" s="213" t="s">
        <v>190</v>
      </c>
    </row>
    <row r="110" spans="2:2" ht="20" customHeight="1" x14ac:dyDescent="0.25">
      <c r="B110" s="213" t="s">
        <v>191</v>
      </c>
    </row>
    <row r="111" spans="2:2" ht="20" customHeight="1" x14ac:dyDescent="0.25">
      <c r="B111" s="213" t="s">
        <v>193</v>
      </c>
    </row>
    <row r="112" spans="2:2" ht="35" customHeight="1" x14ac:dyDescent="0.25">
      <c r="B112" s="213" t="s">
        <v>192</v>
      </c>
    </row>
    <row r="113" spans="2:2" ht="35" customHeight="1" x14ac:dyDescent="0.25">
      <c r="B113" s="213" t="s">
        <v>194</v>
      </c>
    </row>
    <row r="114" spans="2:2" ht="12.75" customHeight="1" x14ac:dyDescent="0.25">
      <c r="B114" s="210"/>
    </row>
    <row r="115" spans="2:2" ht="20" customHeight="1" x14ac:dyDescent="0.25">
      <c r="B115" s="210" t="s">
        <v>170</v>
      </c>
    </row>
    <row r="116" spans="2:2" ht="12.75" customHeight="1" x14ac:dyDescent="0.25">
      <c r="B116" s="210"/>
    </row>
    <row r="117" spans="2:2" ht="20" customHeight="1" x14ac:dyDescent="0.25">
      <c r="B117" s="213" t="s">
        <v>196</v>
      </c>
    </row>
    <row r="118" spans="2:2" ht="20" customHeight="1" x14ac:dyDescent="0.25">
      <c r="B118" s="213" t="s">
        <v>195</v>
      </c>
    </row>
    <row r="119" spans="2:2" ht="70.5" customHeight="1" x14ac:dyDescent="0.25">
      <c r="B119" s="210" t="s">
        <v>187</v>
      </c>
    </row>
    <row r="120" spans="2:2" ht="12.75" customHeight="1" x14ac:dyDescent="0.25">
      <c r="B120" s="210"/>
    </row>
    <row r="121" spans="2:2" ht="35" customHeight="1" x14ac:dyDescent="0.25">
      <c r="B121" s="213" t="s">
        <v>197</v>
      </c>
    </row>
    <row r="122" spans="2:2" ht="12.75" customHeight="1" x14ac:dyDescent="0.25">
      <c r="B122" s="210"/>
    </row>
    <row r="123" spans="2:2" ht="20" customHeight="1" x14ac:dyDescent="0.25">
      <c r="B123" s="210" t="s">
        <v>171</v>
      </c>
    </row>
    <row r="124" spans="2:2" ht="12.75" customHeight="1" x14ac:dyDescent="0.25">
      <c r="B124" s="211"/>
    </row>
    <row r="125" spans="2:2" ht="13" x14ac:dyDescent="0.25">
      <c r="B125" s="216" t="s">
        <v>92</v>
      </c>
    </row>
    <row r="126" spans="2:2" ht="20" customHeight="1" x14ac:dyDescent="0.25">
      <c r="B126" s="218" t="s">
        <v>200</v>
      </c>
    </row>
    <row r="127" spans="2:2" ht="12.75" customHeight="1" x14ac:dyDescent="0.25"/>
    <row r="128" spans="2:2" ht="35" customHeight="1" x14ac:dyDescent="0.25">
      <c r="B128" s="211" t="s">
        <v>176</v>
      </c>
    </row>
    <row r="129" spans="2:2" ht="35" customHeight="1" x14ac:dyDescent="0.25">
      <c r="B129" s="211" t="s">
        <v>177</v>
      </c>
    </row>
    <row r="130" spans="2:2" ht="20" customHeight="1" x14ac:dyDescent="0.25">
      <c r="B130" s="218" t="s">
        <v>201</v>
      </c>
    </row>
    <row r="131" spans="2:2" ht="12.75" customHeight="1" x14ac:dyDescent="0.25">
      <c r="B131" s="176"/>
    </row>
    <row r="132" spans="2:2" ht="20" customHeight="1" x14ac:dyDescent="0.25">
      <c r="B132" s="211" t="s">
        <v>172</v>
      </c>
    </row>
    <row r="133" spans="2:2" ht="12.75" customHeight="1" x14ac:dyDescent="0.25"/>
    <row r="134" spans="2:2" ht="20" customHeight="1" x14ac:dyDescent="0.25">
      <c r="B134" s="211" t="s">
        <v>173</v>
      </c>
    </row>
    <row r="135" spans="2:2" ht="12.75" customHeight="1" x14ac:dyDescent="0.25"/>
    <row r="136" spans="2:2" ht="35" customHeight="1" x14ac:dyDescent="0.25">
      <c r="B136" s="218" t="s">
        <v>202</v>
      </c>
    </row>
    <row r="137" spans="2:2" ht="12.75" customHeight="1" x14ac:dyDescent="0.25"/>
    <row r="138" spans="2:2" ht="20" customHeight="1" x14ac:dyDescent="0.25">
      <c r="B138" s="216" t="s">
        <v>122</v>
      </c>
    </row>
    <row r="139" spans="2:2" ht="20" customHeight="1" x14ac:dyDescent="0.25">
      <c r="B139" s="218" t="s">
        <v>200</v>
      </c>
    </row>
    <row r="140" spans="2:2" ht="12.75" customHeight="1" x14ac:dyDescent="0.25">
      <c r="B140" s="216"/>
    </row>
    <row r="141" spans="2:2" ht="25" x14ac:dyDescent="0.25">
      <c r="B141" s="210" t="s">
        <v>174</v>
      </c>
    </row>
    <row r="142" spans="2:2" ht="12.75" customHeight="1" x14ac:dyDescent="0.25">
      <c r="B142" s="176"/>
    </row>
    <row r="143" spans="2:2" ht="20" customHeight="1" x14ac:dyDescent="0.25">
      <c r="B143" s="218" t="s">
        <v>199</v>
      </c>
    </row>
    <row r="144" spans="2:2" ht="12.75" customHeight="1" x14ac:dyDescent="0.25">
      <c r="B144" s="176"/>
    </row>
    <row r="145" spans="2:2" ht="20" customHeight="1" x14ac:dyDescent="0.25">
      <c r="B145" s="211" t="s">
        <v>123</v>
      </c>
    </row>
    <row r="146" spans="2:2" ht="12.75" customHeight="1" x14ac:dyDescent="0.25">
      <c r="B146" s="176"/>
    </row>
    <row r="147" spans="2:2" ht="20" customHeight="1" x14ac:dyDescent="0.25">
      <c r="B147" s="214" t="s">
        <v>124</v>
      </c>
    </row>
    <row r="148" spans="2:2" ht="12.75" customHeight="1" x14ac:dyDescent="0.25">
      <c r="B148" s="214"/>
    </row>
    <row r="149" spans="2:2" ht="20" customHeight="1" x14ac:dyDescent="0.25">
      <c r="B149" s="214" t="s">
        <v>125</v>
      </c>
    </row>
    <row r="150" spans="2:2" ht="20" customHeight="1" x14ac:dyDescent="0.25">
      <c r="B150" s="214" t="s">
        <v>126</v>
      </c>
    </row>
    <row r="151" spans="2:2" ht="12.75" customHeight="1" x14ac:dyDescent="0.25">
      <c r="B151" s="214"/>
    </row>
    <row r="152" spans="2:2" ht="35" customHeight="1" x14ac:dyDescent="0.25">
      <c r="B152" s="214" t="s">
        <v>127</v>
      </c>
    </row>
    <row r="153" spans="2:2" ht="35" customHeight="1" x14ac:dyDescent="0.25">
      <c r="B153" s="214" t="s">
        <v>175</v>
      </c>
    </row>
    <row r="154" spans="2:2" ht="12.75" customHeight="1" x14ac:dyDescent="0.25">
      <c r="B154" s="176"/>
    </row>
  </sheetData>
  <phoneticPr fontId="15" type="noConversion"/>
  <printOptions horizontalCentered="1"/>
  <pageMargins left="0.39370078740157483" right="0" top="0.78740157480314965" bottom="0.39370078740157483" header="0" footer="0"/>
  <pageSetup paperSize="9" scale="78" orientation="portrait" r:id="rId1"/>
  <headerFooter alignWithMargins="0">
    <oddFooter>&amp;R&amp;F   &amp;A</oddFooter>
  </headerFooter>
  <rowBreaks count="4" manualBreakCount="4">
    <brk id="29" min="1" max="1" man="1"/>
    <brk id="40" min="1" max="1" man="1"/>
    <brk id="82" min="1" max="1" man="1"/>
    <brk id="123" min="1" max="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03"/>
  <sheetViews>
    <sheetView tabSelected="1" zoomScale="90" zoomScaleNormal="90" workbookViewId="0">
      <selection activeCell="D7" sqref="D7"/>
    </sheetView>
  </sheetViews>
  <sheetFormatPr defaultColWidth="9.1796875" defaultRowHeight="12.5" x14ac:dyDescent="0.25"/>
  <cols>
    <col min="1" max="1" width="3.1796875" style="1" customWidth="1"/>
    <col min="2" max="2" width="6.1796875" style="1" customWidth="1"/>
    <col min="3" max="3" width="19.81640625" style="1" customWidth="1"/>
    <col min="4" max="4" width="10.453125" style="1" customWidth="1"/>
    <col min="5" max="5" width="18.453125" style="1" customWidth="1"/>
    <col min="6" max="6" width="15.6328125" style="1" customWidth="1"/>
    <col min="7" max="7" width="17.1796875" style="1" customWidth="1"/>
    <col min="8" max="8" width="15.6328125" style="2" customWidth="1"/>
    <col min="9" max="9" width="4.36328125" style="3" customWidth="1"/>
    <col min="10" max="11" width="18.453125" style="1" customWidth="1"/>
    <col min="12" max="12" width="3.1796875" style="1" customWidth="1"/>
    <col min="13" max="16384" width="9.1796875" style="4"/>
  </cols>
  <sheetData>
    <row r="1" spans="1:11" ht="13" thickBot="1" x14ac:dyDescent="0.3"/>
    <row r="2" spans="1:11" ht="18" customHeight="1" x14ac:dyDescent="0.25">
      <c r="A2" s="5"/>
      <c r="B2" s="18" t="s">
        <v>17</v>
      </c>
      <c r="C2" s="19"/>
      <c r="D2" s="19"/>
      <c r="E2" s="19"/>
      <c r="F2" s="54" t="s">
        <v>47</v>
      </c>
      <c r="G2" s="185"/>
      <c r="H2" s="278" t="s">
        <v>18</v>
      </c>
      <c r="I2" s="369"/>
      <c r="J2" s="370" t="s">
        <v>16</v>
      </c>
      <c r="K2" s="279" t="s">
        <v>19</v>
      </c>
    </row>
    <row r="3" spans="1:11" ht="15" customHeight="1" x14ac:dyDescent="0.25">
      <c r="A3" s="5"/>
      <c r="B3" s="69" t="s">
        <v>58</v>
      </c>
      <c r="C3" s="9"/>
      <c r="D3" s="269"/>
      <c r="E3" s="331"/>
      <c r="F3" s="332"/>
      <c r="G3" s="181" t="s">
        <v>134</v>
      </c>
      <c r="H3" s="339"/>
      <c r="I3" s="340"/>
      <c r="J3" s="340"/>
      <c r="K3" s="341"/>
    </row>
    <row r="4" spans="1:11" ht="15" customHeight="1" x14ac:dyDescent="0.25">
      <c r="A4" s="5"/>
      <c r="B4" s="69" t="s">
        <v>59</v>
      </c>
      <c r="C4" s="9"/>
      <c r="D4" s="269"/>
      <c r="E4" s="331"/>
      <c r="F4" s="333"/>
      <c r="G4" s="11" t="s">
        <v>135</v>
      </c>
      <c r="H4" s="342"/>
      <c r="I4" s="343"/>
      <c r="J4" s="343"/>
      <c r="K4" s="344"/>
    </row>
    <row r="5" spans="1:11" ht="15" customHeight="1" x14ac:dyDescent="0.25">
      <c r="A5" s="5"/>
      <c r="B5" s="69" t="s">
        <v>22</v>
      </c>
      <c r="C5" s="9"/>
      <c r="D5" s="270"/>
      <c r="E5" s="334" t="str">
        <f>IF(D5="", "",IF(D5="FFP","Firm Fixed Price",IF(D5="FP+V","Fixed price contract with price variation",IF(D5="FUP","Fixed Unit Price",IF(D5="CP","Ceiling Price to be converted to Fixed Price",IF(D5="CR-FF","Cost Reimbursement - Fixed Fee",IF(D5="CR-IF","Cost Reimbursement - Incentive Fee",IF(D5="CR-TM","Cost Reimbursement - Time and Material"))))))))</f>
        <v/>
      </c>
      <c r="F5" s="333"/>
      <c r="G5" s="182" t="s">
        <v>138</v>
      </c>
      <c r="H5" s="345"/>
      <c r="I5" s="346"/>
      <c r="J5" s="346"/>
      <c r="K5" s="347"/>
    </row>
    <row r="6" spans="1:11" ht="15" customHeight="1" x14ac:dyDescent="0.25">
      <c r="A6" s="5"/>
      <c r="B6" s="69" t="s">
        <v>60</v>
      </c>
      <c r="C6" s="9"/>
      <c r="D6" s="271"/>
      <c r="E6" s="335"/>
      <c r="F6" s="336"/>
      <c r="G6" s="183"/>
      <c r="H6" s="348"/>
      <c r="I6" s="349"/>
      <c r="J6" s="349"/>
      <c r="K6" s="350"/>
    </row>
    <row r="7" spans="1:11" ht="15" customHeight="1" x14ac:dyDescent="0.25">
      <c r="A7" s="5"/>
      <c r="B7" s="68" t="s">
        <v>129</v>
      </c>
      <c r="C7" s="12"/>
      <c r="D7" s="270" t="s">
        <v>237</v>
      </c>
      <c r="E7" s="337"/>
      <c r="F7" s="338"/>
      <c r="G7" s="184" t="s">
        <v>133</v>
      </c>
      <c r="H7" s="345"/>
      <c r="I7" s="346"/>
      <c r="J7" s="346"/>
      <c r="K7" s="347"/>
    </row>
    <row r="8" spans="1:11" ht="15" customHeight="1" x14ac:dyDescent="0.25">
      <c r="A8" s="5"/>
      <c r="B8" s="68" t="s">
        <v>136</v>
      </c>
      <c r="C8" s="12"/>
      <c r="D8" s="272" t="s">
        <v>137</v>
      </c>
      <c r="E8" s="273">
        <v>1</v>
      </c>
      <c r="F8" s="274" t="str">
        <f>IF(D7&lt;&gt;"", D7, "")</f>
        <v>XYZ</v>
      </c>
      <c r="G8" s="11" t="s">
        <v>21</v>
      </c>
      <c r="H8" s="345"/>
      <c r="I8" s="346"/>
      <c r="J8" s="346"/>
      <c r="K8" s="347"/>
    </row>
    <row r="9" spans="1:11" ht="15" customHeight="1" x14ac:dyDescent="0.25">
      <c r="A9" s="5"/>
      <c r="B9" s="225" t="s">
        <v>205</v>
      </c>
      <c r="C9" s="222"/>
      <c r="D9" s="275"/>
      <c r="E9" s="276"/>
      <c r="F9" s="277"/>
      <c r="G9" s="37" t="s">
        <v>24</v>
      </c>
      <c r="H9" s="351"/>
      <c r="I9" s="343"/>
      <c r="J9" s="352"/>
      <c r="K9" s="353"/>
    </row>
    <row r="10" spans="1:11" ht="15" customHeight="1" x14ac:dyDescent="0.25">
      <c r="A10" s="5"/>
      <c r="B10" s="221" t="s">
        <v>139</v>
      </c>
      <c r="C10" s="13"/>
      <c r="D10" s="358"/>
      <c r="E10" s="359"/>
      <c r="F10" s="360"/>
      <c r="G10" s="11"/>
      <c r="H10" s="351"/>
      <c r="I10" s="343"/>
      <c r="J10" s="352"/>
      <c r="K10" s="353"/>
    </row>
    <row r="11" spans="1:11" ht="15" customHeight="1" x14ac:dyDescent="0.25">
      <c r="A11" s="5"/>
      <c r="B11" s="365"/>
      <c r="C11" s="366"/>
      <c r="D11" s="361"/>
      <c r="E11" s="362"/>
      <c r="F11" s="362"/>
      <c r="G11" s="11"/>
      <c r="H11" s="351"/>
      <c r="I11" s="343"/>
      <c r="J11" s="352"/>
      <c r="K11" s="353"/>
    </row>
    <row r="12" spans="1:11" ht="15" customHeight="1" thickBot="1" x14ac:dyDescent="0.3">
      <c r="A12" s="5"/>
      <c r="B12" s="367"/>
      <c r="C12" s="368"/>
      <c r="D12" s="363"/>
      <c r="E12" s="364"/>
      <c r="F12" s="364"/>
      <c r="G12" s="14"/>
      <c r="H12" s="354"/>
      <c r="I12" s="355"/>
      <c r="J12" s="356"/>
      <c r="K12" s="357"/>
    </row>
    <row r="13" spans="1:11" ht="26" x14ac:dyDescent="0.25">
      <c r="B13" s="15"/>
      <c r="C13" s="16"/>
      <c r="D13" s="16"/>
      <c r="E13" s="45"/>
      <c r="F13" s="46"/>
      <c r="G13" s="31"/>
      <c r="H13" s="47"/>
      <c r="I13" s="32"/>
      <c r="J13" s="98" t="s">
        <v>53</v>
      </c>
      <c r="K13" s="120" t="s">
        <v>54</v>
      </c>
    </row>
    <row r="14" spans="1:11" ht="13.5" thickBot="1" x14ac:dyDescent="0.3">
      <c r="B14" s="15"/>
      <c r="C14" s="16"/>
      <c r="D14" s="16"/>
      <c r="E14" s="72"/>
      <c r="F14" s="73"/>
      <c r="G14" s="33"/>
      <c r="H14" s="25"/>
      <c r="I14" s="34"/>
      <c r="J14" s="169" t="str">
        <f>D7</f>
        <v>XYZ</v>
      </c>
      <c r="K14" s="97" t="s">
        <v>15</v>
      </c>
    </row>
    <row r="15" spans="1:11" ht="15" customHeight="1" x14ac:dyDescent="0.25">
      <c r="B15" s="297"/>
      <c r="C15" s="294" t="s">
        <v>25</v>
      </c>
      <c r="D15" s="51"/>
      <c r="E15" s="52"/>
      <c r="F15" s="53"/>
      <c r="G15" s="27"/>
      <c r="H15" s="27"/>
      <c r="I15" s="53"/>
      <c r="J15" s="53"/>
      <c r="K15" s="56"/>
    </row>
    <row r="16" spans="1:11" ht="36" customHeight="1" x14ac:dyDescent="0.25">
      <c r="B16" s="373" t="s">
        <v>207</v>
      </c>
      <c r="C16" s="374"/>
      <c r="D16" s="375"/>
      <c r="E16" s="44" t="s">
        <v>179</v>
      </c>
      <c r="F16" s="44" t="s">
        <v>178</v>
      </c>
      <c r="G16" s="43" t="s">
        <v>51</v>
      </c>
      <c r="H16" s="43" t="s">
        <v>52</v>
      </c>
      <c r="I16" s="17"/>
      <c r="J16" s="76"/>
      <c r="K16" s="77"/>
    </row>
    <row r="17" spans="2:11" ht="15" customHeight="1" x14ac:dyDescent="0.25">
      <c r="B17" s="326"/>
      <c r="C17" s="327"/>
      <c r="D17" s="327"/>
      <c r="E17" s="96" t="str">
        <f>IF(F17&gt;0, G17/F17, "")</f>
        <v/>
      </c>
      <c r="F17" s="312"/>
      <c r="G17" s="321"/>
      <c r="H17" s="322"/>
      <c r="I17" s="38"/>
      <c r="J17" s="78">
        <f>IF(G17&gt;0, G17*H17, 0)</f>
        <v>0</v>
      </c>
      <c r="K17" s="79">
        <f>IF($E$8&gt;0, J17/$E$8, "")</f>
        <v>0</v>
      </c>
    </row>
    <row r="18" spans="2:11" ht="15" customHeight="1" x14ac:dyDescent="0.25">
      <c r="B18" s="326"/>
      <c r="C18" s="327"/>
      <c r="D18" s="327"/>
      <c r="E18" s="96" t="str">
        <f t="shared" ref="E18:E27" si="0">IF(F18&gt;0, G18/F18, "")</f>
        <v/>
      </c>
      <c r="F18" s="312"/>
      <c r="G18" s="321"/>
      <c r="H18" s="322"/>
      <c r="I18" s="38"/>
      <c r="J18" s="78">
        <f t="shared" ref="J18:J27" si="1">IF(G18&gt;0, G18*H18, 0)</f>
        <v>0</v>
      </c>
      <c r="K18" s="79">
        <f>IF($E$8&gt;0, J18/$E$8, "")</f>
        <v>0</v>
      </c>
    </row>
    <row r="19" spans="2:11" ht="15" customHeight="1" x14ac:dyDescent="0.25">
      <c r="B19" s="326"/>
      <c r="C19" s="327"/>
      <c r="D19" s="327"/>
      <c r="E19" s="96" t="str">
        <f t="shared" si="0"/>
        <v/>
      </c>
      <c r="F19" s="312"/>
      <c r="G19" s="321"/>
      <c r="H19" s="322"/>
      <c r="I19" s="38"/>
      <c r="J19" s="78">
        <f t="shared" si="1"/>
        <v>0</v>
      </c>
      <c r="K19" s="79">
        <f t="shared" ref="K19:K27" si="2">IF($E$8&gt;0, J19/$E$8, "")</f>
        <v>0</v>
      </c>
    </row>
    <row r="20" spans="2:11" ht="15" customHeight="1" x14ac:dyDescent="0.25">
      <c r="B20" s="326"/>
      <c r="C20" s="327"/>
      <c r="D20" s="327"/>
      <c r="E20" s="96" t="str">
        <f t="shared" si="0"/>
        <v/>
      </c>
      <c r="F20" s="312"/>
      <c r="G20" s="321"/>
      <c r="H20" s="322"/>
      <c r="I20" s="38"/>
      <c r="J20" s="78">
        <f t="shared" si="1"/>
        <v>0</v>
      </c>
      <c r="K20" s="79">
        <f t="shared" si="2"/>
        <v>0</v>
      </c>
    </row>
    <row r="21" spans="2:11" ht="15" customHeight="1" x14ac:dyDescent="0.25">
      <c r="B21" s="326"/>
      <c r="C21" s="327"/>
      <c r="D21" s="327"/>
      <c r="E21" s="96" t="str">
        <f t="shared" si="0"/>
        <v/>
      </c>
      <c r="F21" s="312"/>
      <c r="G21" s="321"/>
      <c r="H21" s="322"/>
      <c r="I21" s="38"/>
      <c r="J21" s="78">
        <f t="shared" si="1"/>
        <v>0</v>
      </c>
      <c r="K21" s="79">
        <f t="shared" si="2"/>
        <v>0</v>
      </c>
    </row>
    <row r="22" spans="2:11" ht="15" customHeight="1" x14ac:dyDescent="0.25">
      <c r="B22" s="326"/>
      <c r="C22" s="327"/>
      <c r="D22" s="327"/>
      <c r="E22" s="96" t="str">
        <f t="shared" si="0"/>
        <v/>
      </c>
      <c r="F22" s="312"/>
      <c r="G22" s="321"/>
      <c r="H22" s="322"/>
      <c r="I22" s="38"/>
      <c r="J22" s="78">
        <f t="shared" si="1"/>
        <v>0</v>
      </c>
      <c r="K22" s="79">
        <f t="shared" si="2"/>
        <v>0</v>
      </c>
    </row>
    <row r="23" spans="2:11" ht="15" customHeight="1" x14ac:dyDescent="0.25">
      <c r="B23" s="326"/>
      <c r="C23" s="327"/>
      <c r="D23" s="327"/>
      <c r="E23" s="96" t="str">
        <f t="shared" si="0"/>
        <v/>
      </c>
      <c r="F23" s="312"/>
      <c r="G23" s="321"/>
      <c r="H23" s="322"/>
      <c r="I23" s="38"/>
      <c r="J23" s="78">
        <f t="shared" si="1"/>
        <v>0</v>
      </c>
      <c r="K23" s="79">
        <f t="shared" si="2"/>
        <v>0</v>
      </c>
    </row>
    <row r="24" spans="2:11" ht="15" customHeight="1" x14ac:dyDescent="0.25">
      <c r="B24" s="326"/>
      <c r="C24" s="327"/>
      <c r="D24" s="327"/>
      <c r="E24" s="96" t="str">
        <f t="shared" si="0"/>
        <v/>
      </c>
      <c r="F24" s="312"/>
      <c r="G24" s="321"/>
      <c r="H24" s="322"/>
      <c r="I24" s="38"/>
      <c r="J24" s="78">
        <f t="shared" si="1"/>
        <v>0</v>
      </c>
      <c r="K24" s="79">
        <f t="shared" si="2"/>
        <v>0</v>
      </c>
    </row>
    <row r="25" spans="2:11" ht="15" customHeight="1" x14ac:dyDescent="0.25">
      <c r="B25" s="326"/>
      <c r="C25" s="327"/>
      <c r="D25" s="327"/>
      <c r="E25" s="96" t="str">
        <f t="shared" si="0"/>
        <v/>
      </c>
      <c r="F25" s="312"/>
      <c r="G25" s="321"/>
      <c r="H25" s="322"/>
      <c r="I25" s="38"/>
      <c r="J25" s="78">
        <f t="shared" si="1"/>
        <v>0</v>
      </c>
      <c r="K25" s="79">
        <f t="shared" si="2"/>
        <v>0</v>
      </c>
    </row>
    <row r="26" spans="2:11" ht="15" customHeight="1" x14ac:dyDescent="0.25">
      <c r="B26" s="326"/>
      <c r="C26" s="327"/>
      <c r="D26" s="327"/>
      <c r="E26" s="96" t="str">
        <f t="shared" si="0"/>
        <v/>
      </c>
      <c r="F26" s="312"/>
      <c r="G26" s="321"/>
      <c r="H26" s="322"/>
      <c r="I26" s="38"/>
      <c r="J26" s="78">
        <f t="shared" si="1"/>
        <v>0</v>
      </c>
      <c r="K26" s="79">
        <f t="shared" si="2"/>
        <v>0</v>
      </c>
    </row>
    <row r="27" spans="2:11" ht="15" customHeight="1" thickBot="1" x14ac:dyDescent="0.3">
      <c r="B27" s="328"/>
      <c r="C27" s="329"/>
      <c r="D27" s="329"/>
      <c r="E27" s="254" t="str">
        <f t="shared" si="0"/>
        <v/>
      </c>
      <c r="F27" s="323"/>
      <c r="G27" s="324"/>
      <c r="H27" s="325"/>
      <c r="I27" s="255"/>
      <c r="J27" s="256">
        <f t="shared" si="1"/>
        <v>0</v>
      </c>
      <c r="K27" s="257">
        <f t="shared" si="2"/>
        <v>0</v>
      </c>
    </row>
    <row r="28" spans="2:11" ht="20" customHeight="1" thickBot="1" x14ac:dyDescent="0.3">
      <c r="B28" s="246">
        <v>1</v>
      </c>
      <c r="C28" s="258" t="s">
        <v>223</v>
      </c>
      <c r="D28" s="258"/>
      <c r="E28" s="259">
        <f>SUM(E17:E27)</f>
        <v>0</v>
      </c>
      <c r="F28" s="260"/>
      <c r="G28" s="261">
        <f>SUM(G17:G27)</f>
        <v>0</v>
      </c>
      <c r="H28" s="262"/>
      <c r="I28" s="26" t="s">
        <v>26</v>
      </c>
      <c r="J28" s="263">
        <f>SUM(J17:J27)</f>
        <v>0</v>
      </c>
      <c r="K28" s="264">
        <f>SUM(K17:K27)</f>
        <v>0</v>
      </c>
    </row>
    <row r="29" spans="2:11" ht="15" customHeight="1" x14ac:dyDescent="0.25">
      <c r="B29" s="295"/>
      <c r="C29" s="301" t="s">
        <v>27</v>
      </c>
      <c r="D29" s="241"/>
      <c r="E29" s="31"/>
      <c r="F29" s="27"/>
      <c r="G29" s="27"/>
      <c r="H29" s="55"/>
      <c r="I29" s="53"/>
      <c r="J29" s="82"/>
      <c r="K29" s="83"/>
    </row>
    <row r="30" spans="2:11" ht="24" x14ac:dyDescent="0.25">
      <c r="B30" s="240" t="s">
        <v>208</v>
      </c>
      <c r="C30" s="60" t="s">
        <v>209</v>
      </c>
      <c r="D30" s="8"/>
      <c r="E30" s="242"/>
      <c r="F30" s="48" t="s">
        <v>28</v>
      </c>
      <c r="G30" s="49" t="s">
        <v>29</v>
      </c>
      <c r="H30" s="50" t="s">
        <v>48</v>
      </c>
      <c r="I30" s="17"/>
      <c r="J30" s="84"/>
      <c r="K30" s="85"/>
    </row>
    <row r="31" spans="2:11" ht="15" customHeight="1" x14ac:dyDescent="0.25">
      <c r="B31" s="326"/>
      <c r="C31" s="309"/>
      <c r="D31" s="309"/>
      <c r="E31" s="310"/>
      <c r="F31" s="311"/>
      <c r="G31" s="312"/>
      <c r="H31" s="313"/>
      <c r="I31" s="38"/>
      <c r="J31" s="78">
        <f>IF(G31&gt;0, G31*H31, 0)</f>
        <v>0</v>
      </c>
      <c r="K31" s="79">
        <f t="shared" ref="K31:K35" si="3">IF($E$8&gt;0, J31/$E$8, "")</f>
        <v>0</v>
      </c>
    </row>
    <row r="32" spans="2:11" ht="15" customHeight="1" x14ac:dyDescent="0.25">
      <c r="B32" s="326"/>
      <c r="C32" s="314"/>
      <c r="D32" s="314"/>
      <c r="E32" s="315"/>
      <c r="F32" s="311"/>
      <c r="G32" s="312"/>
      <c r="H32" s="313"/>
      <c r="I32" s="38"/>
      <c r="J32" s="78">
        <f>IF(G32&gt;0, G32*H32, 0)</f>
        <v>0</v>
      </c>
      <c r="K32" s="79">
        <f t="shared" si="3"/>
        <v>0</v>
      </c>
    </row>
    <row r="33" spans="2:11" ht="15" customHeight="1" x14ac:dyDescent="0.25">
      <c r="B33" s="326"/>
      <c r="C33" s="314"/>
      <c r="D33" s="314"/>
      <c r="E33" s="315"/>
      <c r="F33" s="311"/>
      <c r="G33" s="312"/>
      <c r="H33" s="313"/>
      <c r="I33" s="38"/>
      <c r="J33" s="78">
        <f>IF(G33&gt;0, G33*H33, 0)</f>
        <v>0</v>
      </c>
      <c r="K33" s="79">
        <f t="shared" si="3"/>
        <v>0</v>
      </c>
    </row>
    <row r="34" spans="2:11" ht="15" customHeight="1" x14ac:dyDescent="0.25">
      <c r="B34" s="326"/>
      <c r="C34" s="314"/>
      <c r="D34" s="314"/>
      <c r="E34" s="315"/>
      <c r="F34" s="311"/>
      <c r="G34" s="312"/>
      <c r="H34" s="313"/>
      <c r="I34" s="38"/>
      <c r="J34" s="78">
        <f>IF(G34&gt;0, G34*H34, 0)</f>
        <v>0</v>
      </c>
      <c r="K34" s="79">
        <f t="shared" si="3"/>
        <v>0</v>
      </c>
    </row>
    <row r="35" spans="2:11" ht="15" customHeight="1" thickBot="1" x14ac:dyDescent="0.3">
      <c r="B35" s="330"/>
      <c r="C35" s="316"/>
      <c r="D35" s="316"/>
      <c r="E35" s="317"/>
      <c r="F35" s="318"/>
      <c r="G35" s="319"/>
      <c r="H35" s="320"/>
      <c r="I35" s="298"/>
      <c r="J35" s="299">
        <f>IF(G35&gt;0, G35*H35, 0)</f>
        <v>0</v>
      </c>
      <c r="K35" s="300">
        <f t="shared" si="3"/>
        <v>0</v>
      </c>
    </row>
    <row r="36" spans="2:11" ht="20" customHeight="1" thickBot="1" x14ac:dyDescent="0.3">
      <c r="B36" s="246">
        <v>2</v>
      </c>
      <c r="C36" s="265" t="s">
        <v>224</v>
      </c>
      <c r="D36" s="265"/>
      <c r="E36" s="266"/>
      <c r="F36" s="267"/>
      <c r="G36" s="268"/>
      <c r="H36" s="262"/>
      <c r="I36" s="26" t="s">
        <v>30</v>
      </c>
      <c r="J36" s="263">
        <f>SUM(J31:J35)</f>
        <v>0</v>
      </c>
      <c r="K36" s="264">
        <f>SUM(K31:K35)</f>
        <v>0</v>
      </c>
    </row>
    <row r="37" spans="2:11" ht="24" x14ac:dyDescent="0.25">
      <c r="B37" s="295"/>
      <c r="C37" s="296" t="s">
        <v>180</v>
      </c>
      <c r="D37" s="39"/>
      <c r="E37" s="42" t="s">
        <v>49</v>
      </c>
      <c r="F37" s="57" t="s">
        <v>88</v>
      </c>
      <c r="G37" s="42" t="s">
        <v>50</v>
      </c>
      <c r="H37" s="40"/>
      <c r="I37" s="41"/>
      <c r="J37" s="86"/>
      <c r="K37" s="87"/>
    </row>
    <row r="38" spans="2:11" ht="15" customHeight="1" x14ac:dyDescent="0.25">
      <c r="B38" s="243">
        <v>3.1</v>
      </c>
      <c r="C38" s="293" t="s">
        <v>210</v>
      </c>
      <c r="D38" s="24"/>
      <c r="E38" s="61"/>
      <c r="F38" s="95"/>
      <c r="G38" s="302" t="str">
        <f t="shared" ref="G38:G49" si="4">IF(E38&gt;0, E38*F38, "")</f>
        <v/>
      </c>
      <c r="H38" s="62"/>
      <c r="I38" s="38"/>
      <c r="J38" s="78">
        <f>IF(E38&gt;0, E38+G38, 0)</f>
        <v>0</v>
      </c>
      <c r="K38" s="79">
        <f t="shared" ref="K38:K41" si="5">IF($E$8&gt;0, J38/$E$8, "")</f>
        <v>0</v>
      </c>
    </row>
    <row r="39" spans="2:11" ht="15" customHeight="1" x14ac:dyDescent="0.25">
      <c r="B39" s="243">
        <v>3.2</v>
      </c>
      <c r="C39" s="9" t="s">
        <v>211</v>
      </c>
      <c r="D39" s="24"/>
      <c r="E39" s="61"/>
      <c r="F39" s="95"/>
      <c r="G39" s="302" t="str">
        <f t="shared" si="4"/>
        <v/>
      </c>
      <c r="H39" s="62"/>
      <c r="I39" s="38"/>
      <c r="J39" s="78">
        <f t="shared" ref="J39:J49" si="6">IF(E39&gt;0, E39+G39, 0)</f>
        <v>0</v>
      </c>
      <c r="K39" s="79">
        <f t="shared" si="5"/>
        <v>0</v>
      </c>
    </row>
    <row r="40" spans="2:11" ht="15" customHeight="1" x14ac:dyDescent="0.25">
      <c r="B40" s="243">
        <v>3.3</v>
      </c>
      <c r="C40" s="9" t="s">
        <v>212</v>
      </c>
      <c r="D40" s="24"/>
      <c r="E40" s="61"/>
      <c r="F40" s="95"/>
      <c r="G40" s="302" t="str">
        <f t="shared" si="4"/>
        <v/>
      </c>
      <c r="H40" s="62"/>
      <c r="I40" s="38"/>
      <c r="J40" s="78">
        <f t="shared" si="6"/>
        <v>0</v>
      </c>
      <c r="K40" s="79">
        <f t="shared" si="5"/>
        <v>0</v>
      </c>
    </row>
    <row r="41" spans="2:11" ht="15" customHeight="1" x14ac:dyDescent="0.25">
      <c r="B41" s="243">
        <v>3.4</v>
      </c>
      <c r="C41" s="9" t="s">
        <v>213</v>
      </c>
      <c r="D41" s="24"/>
      <c r="E41" s="61"/>
      <c r="F41" s="95"/>
      <c r="G41" s="302" t="str">
        <f t="shared" si="4"/>
        <v/>
      </c>
      <c r="H41" s="62"/>
      <c r="I41" s="38"/>
      <c r="J41" s="78">
        <f t="shared" si="6"/>
        <v>0</v>
      </c>
      <c r="K41" s="79">
        <f t="shared" si="5"/>
        <v>0</v>
      </c>
    </row>
    <row r="42" spans="2:11" ht="15" customHeight="1" x14ac:dyDescent="0.25">
      <c r="B42" s="243">
        <v>3.5</v>
      </c>
      <c r="C42" s="9" t="s">
        <v>214</v>
      </c>
      <c r="D42" s="24"/>
      <c r="E42" s="61"/>
      <c r="F42" s="95"/>
      <c r="G42" s="302" t="str">
        <f t="shared" si="4"/>
        <v/>
      </c>
      <c r="H42" s="62"/>
      <c r="I42" s="38"/>
      <c r="J42" s="78"/>
      <c r="K42" s="79"/>
    </row>
    <row r="43" spans="2:11" ht="15" customHeight="1" x14ac:dyDescent="0.25">
      <c r="B43" s="243"/>
      <c r="C43" s="10" t="s">
        <v>215</v>
      </c>
      <c r="D43" s="63"/>
      <c r="E43" s="61"/>
      <c r="F43" s="95"/>
      <c r="G43" s="302" t="str">
        <f t="shared" si="4"/>
        <v/>
      </c>
      <c r="H43" s="62"/>
      <c r="I43" s="38"/>
      <c r="J43" s="78">
        <f t="shared" si="6"/>
        <v>0</v>
      </c>
      <c r="K43" s="79">
        <f t="shared" ref="K43:K49" si="7">IF($E$8&gt;0, J43/$E$8, "")</f>
        <v>0</v>
      </c>
    </row>
    <row r="44" spans="2:11" ht="15" customHeight="1" x14ac:dyDescent="0.25">
      <c r="B44" s="243"/>
      <c r="C44" s="10" t="s">
        <v>216</v>
      </c>
      <c r="D44" s="63"/>
      <c r="E44" s="74"/>
      <c r="F44" s="95"/>
      <c r="G44" s="302" t="str">
        <f t="shared" si="4"/>
        <v/>
      </c>
      <c r="H44" s="62"/>
      <c r="I44" s="38"/>
      <c r="J44" s="78">
        <f>IF(E44&gt;0, G44, 0)</f>
        <v>0</v>
      </c>
      <c r="K44" s="79">
        <f t="shared" si="7"/>
        <v>0</v>
      </c>
    </row>
    <row r="45" spans="2:11" ht="15" customHeight="1" x14ac:dyDescent="0.25">
      <c r="B45" s="243">
        <v>3.6</v>
      </c>
      <c r="C45" s="9" t="s">
        <v>217</v>
      </c>
      <c r="D45" s="24"/>
      <c r="E45" s="61"/>
      <c r="F45" s="95"/>
      <c r="G45" s="302" t="str">
        <f t="shared" si="4"/>
        <v/>
      </c>
      <c r="H45" s="62"/>
      <c r="I45" s="38"/>
      <c r="J45" s="78">
        <f t="shared" si="6"/>
        <v>0</v>
      </c>
      <c r="K45" s="79">
        <f t="shared" si="7"/>
        <v>0</v>
      </c>
    </row>
    <row r="46" spans="2:11" ht="15" customHeight="1" x14ac:dyDescent="0.25">
      <c r="B46" s="243">
        <v>3.7</v>
      </c>
      <c r="C46" s="9" t="s">
        <v>218</v>
      </c>
      <c r="D46" s="24"/>
      <c r="E46" s="61"/>
      <c r="F46" s="95"/>
      <c r="G46" s="302" t="str">
        <f t="shared" si="4"/>
        <v/>
      </c>
      <c r="H46" s="62"/>
      <c r="I46" s="38"/>
      <c r="J46" s="78">
        <f t="shared" si="6"/>
        <v>0</v>
      </c>
      <c r="K46" s="79">
        <f t="shared" si="7"/>
        <v>0</v>
      </c>
    </row>
    <row r="47" spans="2:11" ht="15" customHeight="1" x14ac:dyDescent="0.25">
      <c r="B47" s="243">
        <v>3.8</v>
      </c>
      <c r="C47" s="9" t="s">
        <v>219</v>
      </c>
      <c r="D47" s="24"/>
      <c r="E47" s="61"/>
      <c r="F47" s="95"/>
      <c r="G47" s="302" t="str">
        <f t="shared" si="4"/>
        <v/>
      </c>
      <c r="H47" s="62"/>
      <c r="I47" s="38"/>
      <c r="J47" s="78">
        <f t="shared" si="6"/>
        <v>0</v>
      </c>
      <c r="K47" s="79">
        <f t="shared" si="7"/>
        <v>0</v>
      </c>
    </row>
    <row r="48" spans="2:11" ht="15" customHeight="1" x14ac:dyDescent="0.25">
      <c r="B48" s="243">
        <v>3.9</v>
      </c>
      <c r="C48" s="9" t="s">
        <v>220</v>
      </c>
      <c r="D48" s="24"/>
      <c r="E48" s="61"/>
      <c r="F48" s="95"/>
      <c r="G48" s="302" t="str">
        <f t="shared" si="4"/>
        <v/>
      </c>
      <c r="H48" s="62"/>
      <c r="I48" s="38"/>
      <c r="J48" s="78">
        <f t="shared" si="6"/>
        <v>0</v>
      </c>
      <c r="K48" s="79">
        <f t="shared" si="7"/>
        <v>0</v>
      </c>
    </row>
    <row r="49" spans="1:13" ht="15" customHeight="1" x14ac:dyDescent="0.25">
      <c r="B49" s="244">
        <v>3.1</v>
      </c>
      <c r="C49" s="9" t="s">
        <v>221</v>
      </c>
      <c r="D49" s="24"/>
      <c r="E49" s="61"/>
      <c r="F49" s="95"/>
      <c r="G49" s="302" t="str">
        <f t="shared" si="4"/>
        <v/>
      </c>
      <c r="H49" s="62"/>
      <c r="I49" s="38"/>
      <c r="J49" s="78">
        <f t="shared" si="6"/>
        <v>0</v>
      </c>
      <c r="K49" s="79">
        <f t="shared" si="7"/>
        <v>0</v>
      </c>
    </row>
    <row r="50" spans="1:13" ht="15" customHeight="1" thickBot="1" x14ac:dyDescent="0.3">
      <c r="B50" s="245">
        <v>3</v>
      </c>
      <c r="C50" s="64" t="s">
        <v>222</v>
      </c>
      <c r="D50" s="65"/>
      <c r="E50" s="75">
        <f>SUM(E38:E49)</f>
        <v>0</v>
      </c>
      <c r="F50" s="66"/>
      <c r="G50" s="75">
        <f>SUM(G38:G49)</f>
        <v>0</v>
      </c>
      <c r="H50" s="66"/>
      <c r="I50" s="67" t="s">
        <v>32</v>
      </c>
      <c r="J50" s="80">
        <f>SUM(J38:J49)</f>
        <v>0</v>
      </c>
      <c r="K50" s="81">
        <f>SUM(K38:K49)</f>
        <v>0</v>
      </c>
    </row>
    <row r="51" spans="1:13" s="176" customFormat="1" ht="20" customHeight="1" thickBot="1" x14ac:dyDescent="0.3">
      <c r="A51" s="172"/>
      <c r="B51" s="246">
        <v>4</v>
      </c>
      <c r="C51" s="28" t="s">
        <v>225</v>
      </c>
      <c r="D51" s="28"/>
      <c r="E51" s="173"/>
      <c r="F51" s="174"/>
      <c r="G51" s="175"/>
      <c r="H51" s="29" t="s">
        <v>33</v>
      </c>
      <c r="I51" s="30" t="s">
        <v>34</v>
      </c>
      <c r="J51" s="89">
        <f>J28+J36+J50</f>
        <v>0</v>
      </c>
      <c r="K51" s="90">
        <f>K28+K36+K50</f>
        <v>0</v>
      </c>
      <c r="L51" s="172"/>
    </row>
    <row r="52" spans="1:13" ht="14.25" customHeight="1" x14ac:dyDescent="0.25">
      <c r="B52" s="252"/>
      <c r="C52" s="296" t="s">
        <v>35</v>
      </c>
      <c r="D52" s="22"/>
      <c r="E52" s="58" t="s">
        <v>55</v>
      </c>
      <c r="F52" s="59"/>
      <c r="G52" s="60" t="s">
        <v>56</v>
      </c>
      <c r="H52" s="219" t="s">
        <v>57</v>
      </c>
      <c r="I52" s="23"/>
      <c r="J52" s="88"/>
      <c r="K52" s="79"/>
    </row>
    <row r="53" spans="1:13" ht="15" customHeight="1" x14ac:dyDescent="0.25">
      <c r="B53" s="243">
        <v>5</v>
      </c>
      <c r="C53" s="247" t="s">
        <v>226</v>
      </c>
      <c r="D53" s="24"/>
      <c r="E53" s="376"/>
      <c r="F53" s="377"/>
      <c r="G53" s="307"/>
      <c r="H53" s="308"/>
      <c r="I53" s="23" t="s">
        <v>36</v>
      </c>
      <c r="J53" s="88">
        <f>IF(G53&gt;0, G53*H53, 0)</f>
        <v>0</v>
      </c>
      <c r="K53" s="79">
        <f t="shared" ref="K53:K55" si="8">IF($E$8&gt;0, J53/$E$8, "")</f>
        <v>0</v>
      </c>
    </row>
    <row r="54" spans="1:13" ht="15" customHeight="1" x14ac:dyDescent="0.25">
      <c r="B54" s="243">
        <v>6</v>
      </c>
      <c r="C54" s="9" t="s">
        <v>227</v>
      </c>
      <c r="D54" s="24"/>
      <c r="E54" s="376"/>
      <c r="F54" s="377"/>
      <c r="G54" s="307"/>
      <c r="H54" s="308"/>
      <c r="I54" s="23" t="s">
        <v>37</v>
      </c>
      <c r="J54" s="88">
        <f>IF(G54&gt;0, G54*H54, 0)</f>
        <v>0</v>
      </c>
      <c r="K54" s="79">
        <f t="shared" si="8"/>
        <v>0</v>
      </c>
    </row>
    <row r="55" spans="1:13" ht="15" customHeight="1" thickBot="1" x14ac:dyDescent="0.3">
      <c r="B55" s="253">
        <v>7</v>
      </c>
      <c r="C55" s="9" t="s">
        <v>228</v>
      </c>
      <c r="D55" s="24"/>
      <c r="E55" s="371"/>
      <c r="F55" s="372"/>
      <c r="G55" s="307"/>
      <c r="H55" s="308"/>
      <c r="I55" s="23" t="s">
        <v>38</v>
      </c>
      <c r="J55" s="88">
        <f>IF(G55&gt;0, G55*H55, 0)</f>
        <v>0</v>
      </c>
      <c r="K55" s="79">
        <f t="shared" si="8"/>
        <v>0</v>
      </c>
    </row>
    <row r="56" spans="1:13" s="176" customFormat="1" ht="20" customHeight="1" thickBot="1" x14ac:dyDescent="0.3">
      <c r="A56" s="172"/>
      <c r="B56" s="246">
        <v>8</v>
      </c>
      <c r="C56" s="70" t="s">
        <v>229</v>
      </c>
      <c r="D56" s="28"/>
      <c r="E56" s="28"/>
      <c r="F56" s="28"/>
      <c r="G56" s="28"/>
      <c r="H56" s="29" t="s">
        <v>144</v>
      </c>
      <c r="I56" s="30" t="s">
        <v>39</v>
      </c>
      <c r="J56" s="89">
        <f>J51+SUM(J53:J55)</f>
        <v>0</v>
      </c>
      <c r="K56" s="90">
        <f>K51+SUM(K53:K55)</f>
        <v>0</v>
      </c>
      <c r="L56" s="172"/>
    </row>
    <row r="57" spans="1:13" s="176" customFormat="1" ht="14.25" customHeight="1" x14ac:dyDescent="0.25">
      <c r="A57" s="172"/>
      <c r="B57" s="248"/>
      <c r="C57" s="21"/>
      <c r="D57" s="229"/>
      <c r="E57" s="230" t="s">
        <v>55</v>
      </c>
      <c r="F57" s="231"/>
      <c r="G57" s="232" t="s">
        <v>56</v>
      </c>
      <c r="H57" s="233" t="s">
        <v>206</v>
      </c>
      <c r="I57" s="234"/>
      <c r="J57" s="235"/>
      <c r="K57" s="236"/>
      <c r="L57" s="1"/>
      <c r="M57" s="4"/>
    </row>
    <row r="58" spans="1:13" ht="20" customHeight="1" thickBot="1" x14ac:dyDescent="0.3">
      <c r="B58" s="249">
        <v>9</v>
      </c>
      <c r="C58" s="238" t="s">
        <v>230</v>
      </c>
      <c r="D58" s="239"/>
      <c r="E58" s="371"/>
      <c r="F58" s="372"/>
      <c r="G58" s="226">
        <v>0</v>
      </c>
      <c r="H58" s="237">
        <v>0</v>
      </c>
      <c r="I58" s="20" t="s">
        <v>40</v>
      </c>
      <c r="J58" s="227">
        <f>G58*H58</f>
        <v>0</v>
      </c>
      <c r="K58" s="228">
        <f>IF($E$8&gt;0, J58/$E$8, "")</f>
        <v>0</v>
      </c>
    </row>
    <row r="59" spans="1:13" s="176" customFormat="1" ht="20" customHeight="1" x14ac:dyDescent="0.25">
      <c r="A59" s="172"/>
      <c r="B59" s="283">
        <v>10</v>
      </c>
      <c r="C59" s="284" t="s">
        <v>231</v>
      </c>
      <c r="D59" s="284"/>
      <c r="E59" s="284"/>
      <c r="F59" s="284"/>
      <c r="G59" s="284"/>
      <c r="H59" s="303"/>
      <c r="I59" s="285" t="s">
        <v>41</v>
      </c>
      <c r="J59" s="305"/>
      <c r="K59" s="79">
        <f>IF($E$8&gt;0, J59/$E$8, "")</f>
        <v>0</v>
      </c>
      <c r="L59" s="172"/>
    </row>
    <row r="60" spans="1:13" s="176" customFormat="1" ht="20" customHeight="1" thickBot="1" x14ac:dyDescent="0.3">
      <c r="A60" s="172"/>
      <c r="B60" s="280">
        <v>11</v>
      </c>
      <c r="C60" s="281" t="s">
        <v>232</v>
      </c>
      <c r="D60" s="281"/>
      <c r="E60" s="281"/>
      <c r="F60" s="281"/>
      <c r="G60" s="281"/>
      <c r="H60" s="304"/>
      <c r="I60" s="282" t="s">
        <v>42</v>
      </c>
      <c r="J60" s="305"/>
      <c r="K60" s="79">
        <f>IF($E$8&gt;0, J60/$E$8, "")</f>
        <v>0</v>
      </c>
      <c r="L60" s="172"/>
    </row>
    <row r="61" spans="1:13" ht="20" customHeight="1" thickBot="1" x14ac:dyDescent="0.3">
      <c r="B61" s="250">
        <v>12</v>
      </c>
      <c r="C61" s="70" t="s">
        <v>233</v>
      </c>
      <c r="D61" s="70"/>
      <c r="E61" s="70"/>
      <c r="F61" s="70"/>
      <c r="G61" s="70"/>
      <c r="H61" s="29" t="s">
        <v>145</v>
      </c>
      <c r="I61" s="26" t="s">
        <v>43</v>
      </c>
      <c r="J61" s="91">
        <f>SUM(J56:J60)</f>
        <v>0</v>
      </c>
      <c r="K61" s="92">
        <f>SUM(K56:K60)</f>
        <v>0</v>
      </c>
    </row>
    <row r="62" spans="1:13" s="177" customFormat="1" ht="20" customHeight="1" x14ac:dyDescent="0.25">
      <c r="A62" s="180"/>
      <c r="B62" s="289">
        <v>13</v>
      </c>
      <c r="C62" s="306" t="s">
        <v>236</v>
      </c>
      <c r="D62" s="290"/>
      <c r="E62" s="290"/>
      <c r="F62" s="290"/>
      <c r="G62" s="290"/>
      <c r="H62" s="291"/>
      <c r="I62" s="292" t="s">
        <v>44</v>
      </c>
      <c r="J62" s="305"/>
      <c r="K62" s="79">
        <f t="shared" ref="K62:K63" si="9">IF($E$8&gt;0, J62/$E$8, "")</f>
        <v>0</v>
      </c>
      <c r="L62" s="180"/>
    </row>
    <row r="63" spans="1:13" s="177" customFormat="1" ht="20" customHeight="1" thickBot="1" x14ac:dyDescent="0.3">
      <c r="A63" s="180"/>
      <c r="B63" s="280">
        <v>14</v>
      </c>
      <c r="C63" s="281" t="s">
        <v>234</v>
      </c>
      <c r="D63" s="286"/>
      <c r="E63" s="286"/>
      <c r="F63" s="286"/>
      <c r="G63" s="286"/>
      <c r="H63" s="287"/>
      <c r="I63" s="288" t="s">
        <v>45</v>
      </c>
      <c r="J63" s="305"/>
      <c r="K63" s="79">
        <f t="shared" si="9"/>
        <v>0</v>
      </c>
      <c r="L63" s="180"/>
    </row>
    <row r="64" spans="1:13" s="179" customFormat="1" ht="30" customHeight="1" thickBot="1" x14ac:dyDescent="0.3">
      <c r="A64" s="178"/>
      <c r="B64" s="251">
        <v>15</v>
      </c>
      <c r="C64" s="35" t="s">
        <v>235</v>
      </c>
      <c r="D64" s="35"/>
      <c r="E64" s="35"/>
      <c r="F64" s="35"/>
      <c r="G64" s="35"/>
      <c r="H64" s="29" t="s">
        <v>132</v>
      </c>
      <c r="I64" s="36"/>
      <c r="J64" s="93">
        <f>J61+J62-J63</f>
        <v>0</v>
      </c>
      <c r="K64" s="94">
        <f>K61+K62-K63</f>
        <v>0</v>
      </c>
      <c r="L64" s="178"/>
    </row>
    <row r="65" spans="2:3" ht="12.75" customHeight="1" x14ac:dyDescent="0.25">
      <c r="B65" s="7" t="s">
        <v>46</v>
      </c>
      <c r="C65" s="7"/>
    </row>
    <row r="66" spans="2:3" ht="12.75" customHeight="1" x14ac:dyDescent="0.25">
      <c r="C66" s="7"/>
    </row>
    <row r="67" spans="2:3" ht="14" x14ac:dyDescent="0.25">
      <c r="B67" s="220"/>
    </row>
    <row r="68" spans="2:3" ht="12.75" customHeight="1" x14ac:dyDescent="0.25">
      <c r="B68" s="220"/>
    </row>
    <row r="69" spans="2:3" ht="12.75" customHeight="1" x14ac:dyDescent="0.25"/>
    <row r="70" spans="2:3" ht="12.75" customHeight="1" x14ac:dyDescent="0.25"/>
    <row r="71" spans="2:3" ht="12.75" customHeight="1" x14ac:dyDescent="0.25"/>
    <row r="72" spans="2:3" ht="12.75" customHeight="1" x14ac:dyDescent="0.25"/>
    <row r="73" spans="2:3" ht="12.75" customHeight="1" x14ac:dyDescent="0.25"/>
    <row r="74" spans="2:3" ht="12.75" customHeight="1" x14ac:dyDescent="0.25"/>
    <row r="75" spans="2:3" ht="12.75" customHeight="1" x14ac:dyDescent="0.25"/>
    <row r="76" spans="2:3" ht="12.75" customHeight="1" x14ac:dyDescent="0.25"/>
    <row r="77" spans="2:3" ht="12.75" customHeight="1" x14ac:dyDescent="0.25"/>
    <row r="78" spans="2:3" ht="12.75" customHeight="1" x14ac:dyDescent="0.25"/>
    <row r="79" spans="2:3" ht="12.75" customHeight="1" x14ac:dyDescent="0.25"/>
    <row r="80" spans="2: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2.75" customHeight="1" x14ac:dyDescent="0.25"/>
    <row r="538" ht="12.75" customHeight="1" x14ac:dyDescent="0.25"/>
    <row r="539" ht="16.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3.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2.75" customHeight="1" x14ac:dyDescent="0.25"/>
    <row r="662" ht="12.75" customHeight="1" x14ac:dyDescent="0.25"/>
    <row r="663" ht="16.5" customHeight="1" x14ac:dyDescent="0.25"/>
    <row r="664" ht="12.75" customHeight="1" x14ac:dyDescent="0.25"/>
    <row r="665" ht="12.75" customHeight="1" x14ac:dyDescent="0.25"/>
    <row r="666" ht="12.75" customHeight="1" x14ac:dyDescent="0.25"/>
    <row r="667" ht="12.75" customHeight="1" x14ac:dyDescent="0.25"/>
    <row r="668" ht="15" customHeight="1" x14ac:dyDescent="0.25"/>
    <row r="669" ht="12.75" customHeight="1" x14ac:dyDescent="0.25"/>
    <row r="670" ht="12.75" customHeight="1" x14ac:dyDescent="0.25"/>
    <row r="671" ht="1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62" ht="12.75" customHeight="1" x14ac:dyDescent="0.25"/>
    <row r="1063" ht="12.75" customHeight="1" x14ac:dyDescent="0.25"/>
    <row r="1064" ht="13.5" customHeight="1" x14ac:dyDescent="0.25"/>
    <row r="1065" ht="12.75" customHeight="1" x14ac:dyDescent="0.25"/>
    <row r="1072"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6" ht="13.5" customHeight="1" x14ac:dyDescent="0.25"/>
    <row r="1087" ht="13.5" customHeight="1" x14ac:dyDescent="0.25"/>
    <row r="1088" ht="13.5" customHeight="1" x14ac:dyDescent="0.25"/>
    <row r="1089" ht="12.75" customHeight="1" x14ac:dyDescent="0.25"/>
    <row r="1090" ht="12.75" customHeight="1" x14ac:dyDescent="0.25"/>
    <row r="1091" ht="12.75" customHeight="1" x14ac:dyDescent="0.25"/>
    <row r="1092" ht="12.75" customHeight="1" x14ac:dyDescent="0.25"/>
    <row r="1095" ht="13.5" customHeight="1" x14ac:dyDescent="0.25"/>
    <row r="1096" ht="13.5" customHeight="1" x14ac:dyDescent="0.25"/>
    <row r="1097" ht="13.5" customHeight="1" x14ac:dyDescent="0.25"/>
    <row r="1098" ht="13.5" customHeight="1" x14ac:dyDescent="0.25"/>
    <row r="1099" ht="13.5" customHeight="1" x14ac:dyDescent="0.25"/>
    <row r="1100" ht="13.5" customHeight="1" x14ac:dyDescent="0.25"/>
    <row r="1102" ht="12.75" customHeight="1" x14ac:dyDescent="0.25"/>
    <row r="1103" ht="12.75" customHeight="1" x14ac:dyDescent="0.25"/>
  </sheetData>
  <mergeCells count="5">
    <mergeCell ref="E58:F58"/>
    <mergeCell ref="B16:D16"/>
    <mergeCell ref="E53:F53"/>
    <mergeCell ref="E54:F54"/>
    <mergeCell ref="E55:F55"/>
  </mergeCells>
  <phoneticPr fontId="0" type="noConversion"/>
  <conditionalFormatting sqref="J16:K56 K58:K64 J59:J64">
    <cfRule type="cellIs" dxfId="6" priority="6" stopIfTrue="1" operator="equal">
      <formula>0</formula>
    </cfRule>
    <cfRule type="cellIs" dxfId="5" priority="7" stopIfTrue="1" operator="lessThan">
      <formula>0</formula>
    </cfRule>
  </conditionalFormatting>
  <conditionalFormatting sqref="J58">
    <cfRule type="cellIs" dxfId="4" priority="4" stopIfTrue="1" operator="equal">
      <formula>0</formula>
    </cfRule>
    <cfRule type="cellIs" dxfId="3" priority="5" stopIfTrue="1" operator="lessThan">
      <formula>0</formula>
    </cfRule>
  </conditionalFormatting>
  <conditionalFormatting sqref="H58">
    <cfRule type="cellIs" dxfId="2" priority="3" operator="greaterThan">
      <formula>0.08</formula>
    </cfRule>
  </conditionalFormatting>
  <conditionalFormatting sqref="J57:K57">
    <cfRule type="cellIs" dxfId="1" priority="1" stopIfTrue="1" operator="equal">
      <formula>0</formula>
    </cfRule>
    <cfRule type="cellIs" dxfId="0" priority="2" stopIfTrue="1" operator="lessThan">
      <formula>0</formula>
    </cfRule>
  </conditionalFormatting>
  <dataValidations disablePrompts="1" count="1">
    <dataValidation type="list" allowBlank="1" showInputMessage="1" showErrorMessage="1" sqref="D5" xr:uid="{00000000-0002-0000-0100-000000000000}">
      <formula1>"FFP, FP+V, FUP, CP, CR-FF, CR-IF, CR-TM,"</formula1>
    </dataValidation>
  </dataValidations>
  <printOptions horizontalCentered="1"/>
  <pageMargins left="0.25" right="0.25" top="0.75" bottom="0.75" header="0.3" footer="0.3"/>
  <pageSetup paperSize="9" scale="6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5"/>
  <sheetViews>
    <sheetView workbookViewId="0">
      <selection activeCell="C9" sqref="C9"/>
    </sheetView>
  </sheetViews>
  <sheetFormatPr defaultColWidth="9.1796875" defaultRowHeight="12.5" x14ac:dyDescent="0.25"/>
  <cols>
    <col min="1" max="1" width="5.453125" style="71" customWidth="1"/>
    <col min="2" max="2" width="10" style="71" customWidth="1"/>
    <col min="3" max="3" width="5" style="71" customWidth="1"/>
    <col min="4" max="4" width="39.1796875" style="71" customWidth="1"/>
    <col min="5" max="5" width="11.1796875" style="71" customWidth="1"/>
    <col min="6" max="6" width="15.36328125" style="71" customWidth="1"/>
    <col min="7" max="7" width="17.1796875" style="71" customWidth="1"/>
    <col min="8" max="8" width="12.6328125" style="71" customWidth="1"/>
    <col min="9" max="9" width="17.1796875" style="71" customWidth="1"/>
    <col min="10" max="16384" width="9.1796875" style="71"/>
  </cols>
  <sheetData>
    <row r="1" spans="2:9" ht="13" thickBot="1" x14ac:dyDescent="0.3"/>
    <row r="2" spans="2:9" ht="12.75" customHeight="1" x14ac:dyDescent="0.25">
      <c r="B2" s="116" t="s">
        <v>17</v>
      </c>
      <c r="C2" s="115"/>
      <c r="D2" s="99"/>
      <c r="E2" s="400" t="s">
        <v>0</v>
      </c>
      <c r="F2" s="400"/>
      <c r="G2" s="100"/>
      <c r="H2" s="395" t="s">
        <v>1</v>
      </c>
      <c r="I2" s="396"/>
    </row>
    <row r="3" spans="2:9" ht="12.75" customHeight="1" x14ac:dyDescent="0.25">
      <c r="B3" s="101"/>
      <c r="C3" s="102"/>
      <c r="D3" s="399"/>
      <c r="E3" s="399"/>
      <c r="F3" s="104" t="s">
        <v>2</v>
      </c>
      <c r="G3" s="122"/>
      <c r="H3" s="104" t="s">
        <v>3</v>
      </c>
      <c r="I3" s="121"/>
    </row>
    <row r="4" spans="2:9" ht="13" x14ac:dyDescent="0.25">
      <c r="B4" s="119" t="s">
        <v>58</v>
      </c>
      <c r="C4" s="106"/>
      <c r="D4" s="106"/>
      <c r="E4" s="107"/>
      <c r="F4" s="105" t="s">
        <v>20</v>
      </c>
      <c r="G4" s="397"/>
      <c r="H4" s="397"/>
      <c r="I4" s="398"/>
    </row>
    <row r="5" spans="2:9" ht="12.75" customHeight="1" x14ac:dyDescent="0.25">
      <c r="B5" s="119" t="s">
        <v>59</v>
      </c>
      <c r="C5" s="106"/>
      <c r="D5" s="106"/>
      <c r="E5" s="107"/>
      <c r="F5" s="108" t="s">
        <v>21</v>
      </c>
      <c r="G5" s="385"/>
      <c r="H5" s="385"/>
      <c r="I5" s="386"/>
    </row>
    <row r="6" spans="2:9" ht="12.75" customHeight="1" x14ac:dyDescent="0.25">
      <c r="B6" s="119" t="s">
        <v>23</v>
      </c>
      <c r="C6" s="106"/>
      <c r="D6" s="106"/>
      <c r="E6" s="107"/>
      <c r="F6" s="117"/>
      <c r="G6" s="387"/>
      <c r="H6" s="387"/>
      <c r="I6" s="388"/>
    </row>
    <row r="7" spans="2:9" ht="12.75" customHeight="1" x14ac:dyDescent="0.25">
      <c r="B7" s="119" t="s">
        <v>204</v>
      </c>
      <c r="C7" s="223"/>
      <c r="D7" s="223"/>
      <c r="E7" s="224"/>
      <c r="F7" s="108" t="s">
        <v>5</v>
      </c>
      <c r="G7" s="385"/>
      <c r="H7" s="385"/>
      <c r="I7" s="386"/>
    </row>
    <row r="8" spans="2:9" x14ac:dyDescent="0.25">
      <c r="B8" s="392" t="s">
        <v>146</v>
      </c>
      <c r="C8" s="393"/>
      <c r="D8" s="393"/>
      <c r="E8" s="394"/>
      <c r="F8" s="389"/>
      <c r="G8" s="390"/>
      <c r="H8" s="390"/>
      <c r="I8" s="391"/>
    </row>
    <row r="9" spans="2:9" x14ac:dyDescent="0.25">
      <c r="B9" s="15" t="s">
        <v>14</v>
      </c>
      <c r="C9" s="6"/>
      <c r="D9" s="6"/>
      <c r="E9" s="118"/>
      <c r="F9" s="389"/>
      <c r="G9" s="390"/>
      <c r="H9" s="390"/>
      <c r="I9" s="391"/>
    </row>
    <row r="10" spans="2:9" ht="13" thickBot="1" x14ac:dyDescent="0.3">
      <c r="B10" s="382"/>
      <c r="C10" s="383"/>
      <c r="D10" s="383"/>
      <c r="E10" s="384"/>
      <c r="F10" s="401"/>
      <c r="G10" s="402"/>
      <c r="H10" s="402"/>
      <c r="I10" s="403"/>
    </row>
    <row r="11" spans="2:9" ht="12.75" customHeight="1" x14ac:dyDescent="0.25">
      <c r="B11" s="378" t="s">
        <v>6</v>
      </c>
      <c r="C11" s="380" t="s">
        <v>13</v>
      </c>
      <c r="D11" s="381"/>
      <c r="E11" s="113" t="s">
        <v>4</v>
      </c>
      <c r="F11" s="113" t="s">
        <v>7</v>
      </c>
      <c r="G11" s="113" t="s">
        <v>8</v>
      </c>
      <c r="H11" s="109" t="s">
        <v>10</v>
      </c>
      <c r="I11" s="110" t="s">
        <v>12</v>
      </c>
    </row>
    <row r="12" spans="2:9" x14ac:dyDescent="0.25">
      <c r="B12" s="379"/>
      <c r="C12" s="112"/>
      <c r="D12" s="103"/>
      <c r="E12" s="114"/>
      <c r="F12" s="114" t="s">
        <v>9</v>
      </c>
      <c r="G12" s="114"/>
      <c r="H12" s="111" t="s">
        <v>11</v>
      </c>
      <c r="I12" s="110"/>
    </row>
    <row r="13" spans="2:9" x14ac:dyDescent="0.25">
      <c r="B13" s="199"/>
      <c r="C13" s="186"/>
      <c r="D13" s="187"/>
      <c r="E13" s="190"/>
      <c r="F13" s="188"/>
      <c r="G13" s="189"/>
      <c r="H13" s="202"/>
      <c r="I13" s="191"/>
    </row>
    <row r="14" spans="2:9" x14ac:dyDescent="0.25">
      <c r="B14" s="200"/>
      <c r="C14" s="186"/>
      <c r="D14" s="187"/>
      <c r="E14" s="190"/>
      <c r="F14" s="188"/>
      <c r="G14" s="189"/>
      <c r="H14" s="202"/>
      <c r="I14" s="192"/>
    </row>
    <row r="15" spans="2:9" x14ac:dyDescent="0.25">
      <c r="B15" s="200"/>
      <c r="C15" s="186"/>
      <c r="D15" s="187"/>
      <c r="E15" s="190"/>
      <c r="F15" s="188"/>
      <c r="G15" s="189"/>
      <c r="H15" s="202"/>
      <c r="I15" s="192"/>
    </row>
    <row r="16" spans="2:9" x14ac:dyDescent="0.25">
      <c r="B16" s="200"/>
      <c r="C16" s="186"/>
      <c r="D16" s="187"/>
      <c r="E16" s="190"/>
      <c r="F16" s="188"/>
      <c r="G16" s="189"/>
      <c r="H16" s="202"/>
      <c r="I16" s="192"/>
    </row>
    <row r="17" spans="2:9" x14ac:dyDescent="0.25">
      <c r="B17" s="200"/>
      <c r="C17" s="186"/>
      <c r="D17" s="187"/>
      <c r="E17" s="190"/>
      <c r="F17" s="188"/>
      <c r="G17" s="189"/>
      <c r="H17" s="202"/>
      <c r="I17" s="192"/>
    </row>
    <row r="18" spans="2:9" x14ac:dyDescent="0.25">
      <c r="B18" s="200"/>
      <c r="C18" s="186"/>
      <c r="D18" s="187"/>
      <c r="E18" s="190"/>
      <c r="F18" s="188"/>
      <c r="G18" s="189"/>
      <c r="H18" s="202"/>
      <c r="I18" s="192"/>
    </row>
    <row r="19" spans="2:9" x14ac:dyDescent="0.25">
      <c r="B19" s="200"/>
      <c r="C19" s="186"/>
      <c r="D19" s="187"/>
      <c r="E19" s="190"/>
      <c r="F19" s="188"/>
      <c r="G19" s="189"/>
      <c r="H19" s="202"/>
      <c r="I19" s="192"/>
    </row>
    <row r="20" spans="2:9" x14ac:dyDescent="0.25">
      <c r="B20" s="200"/>
      <c r="C20" s="186"/>
      <c r="D20" s="187"/>
      <c r="E20" s="190"/>
      <c r="F20" s="188"/>
      <c r="G20" s="189"/>
      <c r="H20" s="202"/>
      <c r="I20" s="192"/>
    </row>
    <row r="21" spans="2:9" x14ac:dyDescent="0.25">
      <c r="B21" s="200"/>
      <c r="C21" s="186"/>
      <c r="D21" s="187"/>
      <c r="E21" s="190"/>
      <c r="F21" s="188"/>
      <c r="G21" s="189"/>
      <c r="H21" s="202"/>
      <c r="I21" s="192"/>
    </row>
    <row r="22" spans="2:9" x14ac:dyDescent="0.25">
      <c r="B22" s="200"/>
      <c r="C22" s="186"/>
      <c r="D22" s="187"/>
      <c r="E22" s="190"/>
      <c r="F22" s="188"/>
      <c r="G22" s="189"/>
      <c r="H22" s="202"/>
      <c r="I22" s="192"/>
    </row>
    <row r="23" spans="2:9" x14ac:dyDescent="0.25">
      <c r="B23" s="200"/>
      <c r="C23" s="186"/>
      <c r="D23" s="187"/>
      <c r="E23" s="190"/>
      <c r="F23" s="188"/>
      <c r="G23" s="189"/>
      <c r="H23" s="202"/>
      <c r="I23" s="192"/>
    </row>
    <row r="24" spans="2:9" x14ac:dyDescent="0.25">
      <c r="B24" s="200"/>
      <c r="C24" s="186"/>
      <c r="D24" s="187"/>
      <c r="E24" s="190"/>
      <c r="F24" s="188"/>
      <c r="G24" s="189"/>
      <c r="H24" s="202"/>
      <c r="I24" s="192"/>
    </row>
    <row r="25" spans="2:9" x14ac:dyDescent="0.25">
      <c r="B25" s="200"/>
      <c r="C25" s="186"/>
      <c r="D25" s="187"/>
      <c r="E25" s="190"/>
      <c r="F25" s="188"/>
      <c r="G25" s="189"/>
      <c r="H25" s="202"/>
      <c r="I25" s="192"/>
    </row>
    <row r="26" spans="2:9" x14ac:dyDescent="0.25">
      <c r="B26" s="200"/>
      <c r="C26" s="186"/>
      <c r="D26" s="187"/>
      <c r="E26" s="190"/>
      <c r="F26" s="188"/>
      <c r="G26" s="189"/>
      <c r="H26" s="202"/>
      <c r="I26" s="192"/>
    </row>
    <row r="27" spans="2:9" x14ac:dyDescent="0.25">
      <c r="B27" s="200"/>
      <c r="C27" s="186"/>
      <c r="D27" s="187"/>
      <c r="E27" s="190"/>
      <c r="F27" s="188"/>
      <c r="G27" s="189"/>
      <c r="H27" s="202"/>
      <c r="I27" s="192"/>
    </row>
    <row r="28" spans="2:9" x14ac:dyDescent="0.25">
      <c r="B28" s="200"/>
      <c r="C28" s="186"/>
      <c r="D28" s="187"/>
      <c r="E28" s="190"/>
      <c r="F28" s="188"/>
      <c r="G28" s="189"/>
      <c r="H28" s="202"/>
      <c r="I28" s="192"/>
    </row>
    <row r="29" spans="2:9" x14ac:dyDescent="0.25">
      <c r="B29" s="200"/>
      <c r="C29" s="186"/>
      <c r="D29" s="187"/>
      <c r="E29" s="190"/>
      <c r="F29" s="188"/>
      <c r="G29" s="189"/>
      <c r="H29" s="202"/>
      <c r="I29" s="192"/>
    </row>
    <row r="30" spans="2:9" x14ac:dyDescent="0.25">
      <c r="B30" s="200"/>
      <c r="C30" s="186"/>
      <c r="D30" s="187"/>
      <c r="E30" s="190"/>
      <c r="F30" s="188"/>
      <c r="G30" s="189"/>
      <c r="H30" s="202"/>
      <c r="I30" s="192"/>
    </row>
    <row r="31" spans="2:9" x14ac:dyDescent="0.25">
      <c r="B31" s="200"/>
      <c r="C31" s="186"/>
      <c r="D31" s="187"/>
      <c r="E31" s="190"/>
      <c r="F31" s="188"/>
      <c r="G31" s="189"/>
      <c r="H31" s="202"/>
      <c r="I31" s="192"/>
    </row>
    <row r="32" spans="2:9" x14ac:dyDescent="0.25">
      <c r="B32" s="200"/>
      <c r="C32" s="186"/>
      <c r="D32" s="187"/>
      <c r="E32" s="190"/>
      <c r="F32" s="188"/>
      <c r="G32" s="189"/>
      <c r="H32" s="202"/>
      <c r="I32" s="192"/>
    </row>
    <row r="33" spans="2:9" x14ac:dyDescent="0.25">
      <c r="B33" s="200"/>
      <c r="C33" s="186"/>
      <c r="D33" s="187"/>
      <c r="E33" s="190"/>
      <c r="F33" s="188"/>
      <c r="G33" s="189"/>
      <c r="H33" s="202"/>
      <c r="I33" s="192"/>
    </row>
    <row r="34" spans="2:9" x14ac:dyDescent="0.25">
      <c r="B34" s="200"/>
      <c r="C34" s="186"/>
      <c r="D34" s="187"/>
      <c r="E34" s="190"/>
      <c r="F34" s="188"/>
      <c r="G34" s="189"/>
      <c r="H34" s="202"/>
      <c r="I34" s="192"/>
    </row>
    <row r="35" spans="2:9" x14ac:dyDescent="0.25">
      <c r="B35" s="200"/>
      <c r="C35" s="186"/>
      <c r="D35" s="187"/>
      <c r="E35" s="190"/>
      <c r="F35" s="188"/>
      <c r="G35" s="189"/>
      <c r="H35" s="202"/>
      <c r="I35" s="192"/>
    </row>
    <row r="36" spans="2:9" x14ac:dyDescent="0.25">
      <c r="B36" s="200"/>
      <c r="C36" s="186"/>
      <c r="D36" s="187"/>
      <c r="E36" s="190"/>
      <c r="F36" s="188"/>
      <c r="G36" s="189"/>
      <c r="H36" s="202"/>
      <c r="I36" s="192"/>
    </row>
    <row r="37" spans="2:9" x14ac:dyDescent="0.25">
      <c r="B37" s="200"/>
      <c r="C37" s="186"/>
      <c r="D37" s="187"/>
      <c r="E37" s="190"/>
      <c r="F37" s="188"/>
      <c r="G37" s="189"/>
      <c r="H37" s="202"/>
      <c r="I37" s="192"/>
    </row>
    <row r="38" spans="2:9" x14ac:dyDescent="0.25">
      <c r="B38" s="200"/>
      <c r="C38" s="186"/>
      <c r="D38" s="187"/>
      <c r="E38" s="190"/>
      <c r="F38" s="188"/>
      <c r="G38" s="189"/>
      <c r="H38" s="202"/>
      <c r="I38" s="192"/>
    </row>
    <row r="39" spans="2:9" x14ac:dyDescent="0.25">
      <c r="B39" s="200"/>
      <c r="C39" s="186"/>
      <c r="D39" s="187"/>
      <c r="E39" s="190"/>
      <c r="F39" s="188"/>
      <c r="G39" s="189"/>
      <c r="H39" s="202"/>
      <c r="I39" s="192"/>
    </row>
    <row r="40" spans="2:9" x14ac:dyDescent="0.25">
      <c r="B40" s="200"/>
      <c r="C40" s="186"/>
      <c r="D40" s="187"/>
      <c r="E40" s="190"/>
      <c r="F40" s="188"/>
      <c r="G40" s="189"/>
      <c r="H40" s="202"/>
      <c r="I40" s="192"/>
    </row>
    <row r="41" spans="2:9" x14ac:dyDescent="0.25">
      <c r="B41" s="200"/>
      <c r="C41" s="186"/>
      <c r="D41" s="187"/>
      <c r="E41" s="190"/>
      <c r="F41" s="188"/>
      <c r="G41" s="189"/>
      <c r="H41" s="202"/>
      <c r="I41" s="192"/>
    </row>
    <row r="42" spans="2:9" x14ac:dyDescent="0.25">
      <c r="B42" s="200"/>
      <c r="C42" s="186"/>
      <c r="D42" s="187"/>
      <c r="E42" s="190"/>
      <c r="F42" s="188"/>
      <c r="G42" s="189"/>
      <c r="H42" s="202"/>
      <c r="I42" s="192"/>
    </row>
    <row r="43" spans="2:9" x14ac:dyDescent="0.25">
      <c r="B43" s="200"/>
      <c r="C43" s="186"/>
      <c r="D43" s="187"/>
      <c r="E43" s="190"/>
      <c r="F43" s="188"/>
      <c r="G43" s="189"/>
      <c r="H43" s="202"/>
      <c r="I43" s="192"/>
    </row>
    <row r="44" spans="2:9" x14ac:dyDescent="0.25">
      <c r="B44" s="200"/>
      <c r="C44" s="186"/>
      <c r="D44" s="187"/>
      <c r="E44" s="190"/>
      <c r="F44" s="188"/>
      <c r="G44" s="189"/>
      <c r="H44" s="202"/>
      <c r="I44" s="192"/>
    </row>
    <row r="45" spans="2:9" x14ac:dyDescent="0.25">
      <c r="B45" s="200"/>
      <c r="C45" s="186"/>
      <c r="D45" s="187"/>
      <c r="E45" s="190"/>
      <c r="F45" s="188"/>
      <c r="G45" s="189"/>
      <c r="H45" s="202"/>
      <c r="I45" s="192"/>
    </row>
    <row r="46" spans="2:9" x14ac:dyDescent="0.25">
      <c r="B46" s="200"/>
      <c r="C46" s="186"/>
      <c r="D46" s="187"/>
      <c r="E46" s="190"/>
      <c r="F46" s="188"/>
      <c r="G46" s="189"/>
      <c r="H46" s="202"/>
      <c r="I46" s="192"/>
    </row>
    <row r="47" spans="2:9" x14ac:dyDescent="0.25">
      <c r="B47" s="200"/>
      <c r="C47" s="186"/>
      <c r="D47" s="187"/>
      <c r="E47" s="190"/>
      <c r="F47" s="188"/>
      <c r="G47" s="189"/>
      <c r="H47" s="202"/>
      <c r="I47" s="192"/>
    </row>
    <row r="48" spans="2:9" x14ac:dyDescent="0.25">
      <c r="B48" s="200"/>
      <c r="C48" s="186"/>
      <c r="D48" s="187"/>
      <c r="E48" s="190"/>
      <c r="F48" s="188"/>
      <c r="G48" s="189"/>
      <c r="H48" s="202"/>
      <c r="I48" s="192"/>
    </row>
    <row r="49" spans="2:9" x14ac:dyDescent="0.25">
      <c r="B49" s="200"/>
      <c r="C49" s="186"/>
      <c r="D49" s="187"/>
      <c r="E49" s="190"/>
      <c r="F49" s="188"/>
      <c r="G49" s="189"/>
      <c r="H49" s="202"/>
      <c r="I49" s="192"/>
    </row>
    <row r="50" spans="2:9" x14ac:dyDescent="0.25">
      <c r="B50" s="200"/>
      <c r="C50" s="186"/>
      <c r="D50" s="187"/>
      <c r="E50" s="190"/>
      <c r="F50" s="188"/>
      <c r="G50" s="189"/>
      <c r="H50" s="202"/>
      <c r="I50" s="192"/>
    </row>
    <row r="51" spans="2:9" x14ac:dyDescent="0.25">
      <c r="B51" s="200"/>
      <c r="C51" s="186"/>
      <c r="D51" s="187"/>
      <c r="E51" s="190"/>
      <c r="F51" s="188"/>
      <c r="G51" s="189"/>
      <c r="H51" s="202"/>
      <c r="I51" s="192"/>
    </row>
    <row r="52" spans="2:9" x14ac:dyDescent="0.25">
      <c r="B52" s="200"/>
      <c r="C52" s="186"/>
      <c r="D52" s="187"/>
      <c r="E52" s="190"/>
      <c r="F52" s="188"/>
      <c r="G52" s="189"/>
      <c r="H52" s="202"/>
      <c r="I52" s="192"/>
    </row>
    <row r="53" spans="2:9" x14ac:dyDescent="0.25">
      <c r="B53" s="200"/>
      <c r="C53" s="186"/>
      <c r="D53" s="187"/>
      <c r="E53" s="190"/>
      <c r="F53" s="188"/>
      <c r="G53" s="189"/>
      <c r="H53" s="202"/>
      <c r="I53" s="192"/>
    </row>
    <row r="54" spans="2:9" x14ac:dyDescent="0.25">
      <c r="B54" s="200"/>
      <c r="C54" s="186"/>
      <c r="D54" s="187"/>
      <c r="E54" s="190"/>
      <c r="F54" s="188"/>
      <c r="G54" s="189"/>
      <c r="H54" s="202"/>
      <c r="I54" s="192"/>
    </row>
    <row r="55" spans="2:9" x14ac:dyDescent="0.25">
      <c r="B55" s="200"/>
      <c r="C55" s="186"/>
      <c r="D55" s="187"/>
      <c r="E55" s="190"/>
      <c r="F55" s="188"/>
      <c r="G55" s="189"/>
      <c r="H55" s="202"/>
      <c r="I55" s="192"/>
    </row>
    <row r="56" spans="2:9" x14ac:dyDescent="0.25">
      <c r="B56" s="200"/>
      <c r="C56" s="186"/>
      <c r="D56" s="187"/>
      <c r="E56" s="190"/>
      <c r="F56" s="188"/>
      <c r="G56" s="189"/>
      <c r="H56" s="202"/>
      <c r="I56" s="192"/>
    </row>
    <row r="57" spans="2:9" x14ac:dyDescent="0.25">
      <c r="B57" s="200"/>
      <c r="C57" s="186"/>
      <c r="D57" s="187"/>
      <c r="E57" s="190"/>
      <c r="F57" s="188"/>
      <c r="G57" s="189"/>
      <c r="H57" s="202"/>
      <c r="I57" s="192"/>
    </row>
    <row r="58" spans="2:9" x14ac:dyDescent="0.25">
      <c r="B58" s="200"/>
      <c r="C58" s="186"/>
      <c r="D58" s="187"/>
      <c r="E58" s="190"/>
      <c r="F58" s="188"/>
      <c r="G58" s="189"/>
      <c r="H58" s="202"/>
      <c r="I58" s="192"/>
    </row>
    <row r="59" spans="2:9" x14ac:dyDescent="0.25">
      <c r="B59" s="200"/>
      <c r="C59" s="186"/>
      <c r="D59" s="187"/>
      <c r="E59" s="190"/>
      <c r="F59" s="188"/>
      <c r="G59" s="189"/>
      <c r="H59" s="202"/>
      <c r="I59" s="192"/>
    </row>
    <row r="60" spans="2:9" x14ac:dyDescent="0.25">
      <c r="B60" s="200"/>
      <c r="C60" s="186"/>
      <c r="D60" s="187"/>
      <c r="E60" s="190"/>
      <c r="F60" s="188"/>
      <c r="G60" s="189"/>
      <c r="H60" s="202"/>
      <c r="I60" s="192"/>
    </row>
    <row r="61" spans="2:9" x14ac:dyDescent="0.25">
      <c r="B61" s="200"/>
      <c r="C61" s="186"/>
      <c r="D61" s="187"/>
      <c r="E61" s="190"/>
      <c r="F61" s="188"/>
      <c r="G61" s="189"/>
      <c r="H61" s="202"/>
      <c r="I61" s="192"/>
    </row>
    <row r="62" spans="2:9" x14ac:dyDescent="0.25">
      <c r="B62" s="200"/>
      <c r="C62" s="186"/>
      <c r="D62" s="187"/>
      <c r="E62" s="190"/>
      <c r="F62" s="188"/>
      <c r="G62" s="189"/>
      <c r="H62" s="202"/>
      <c r="I62" s="192"/>
    </row>
    <row r="63" spans="2:9" x14ac:dyDescent="0.25">
      <c r="B63" s="200"/>
      <c r="C63" s="186"/>
      <c r="D63" s="187"/>
      <c r="E63" s="190"/>
      <c r="F63" s="188"/>
      <c r="G63" s="189"/>
      <c r="H63" s="202"/>
      <c r="I63" s="192"/>
    </row>
    <row r="64" spans="2:9" x14ac:dyDescent="0.25">
      <c r="B64" s="200"/>
      <c r="C64" s="186"/>
      <c r="D64" s="187"/>
      <c r="E64" s="190"/>
      <c r="F64" s="188"/>
      <c r="G64" s="189"/>
      <c r="H64" s="202"/>
      <c r="I64" s="192"/>
    </row>
    <row r="65" spans="2:9" x14ac:dyDescent="0.25">
      <c r="B65" s="200"/>
      <c r="C65" s="186"/>
      <c r="D65" s="187"/>
      <c r="E65" s="190"/>
      <c r="F65" s="188"/>
      <c r="G65" s="189"/>
      <c r="H65" s="202"/>
      <c r="I65" s="192"/>
    </row>
    <row r="66" spans="2:9" x14ac:dyDescent="0.25">
      <c r="B66" s="200"/>
      <c r="C66" s="186"/>
      <c r="D66" s="187"/>
      <c r="E66" s="190"/>
      <c r="F66" s="188"/>
      <c r="G66" s="189"/>
      <c r="H66" s="202"/>
      <c r="I66" s="192"/>
    </row>
    <row r="67" spans="2:9" x14ac:dyDescent="0.25">
      <c r="B67" s="200"/>
      <c r="C67" s="186"/>
      <c r="D67" s="187"/>
      <c r="E67" s="190"/>
      <c r="F67" s="188"/>
      <c r="G67" s="189"/>
      <c r="H67" s="202"/>
      <c r="I67" s="192"/>
    </row>
    <row r="68" spans="2:9" x14ac:dyDescent="0.25">
      <c r="B68" s="200"/>
      <c r="C68" s="186"/>
      <c r="D68" s="187"/>
      <c r="E68" s="190"/>
      <c r="F68" s="188"/>
      <c r="G68" s="189"/>
      <c r="H68" s="202"/>
      <c r="I68" s="192"/>
    </row>
    <row r="69" spans="2:9" x14ac:dyDescent="0.25">
      <c r="B69" s="200"/>
      <c r="C69" s="186"/>
      <c r="D69" s="187"/>
      <c r="E69" s="190"/>
      <c r="F69" s="188"/>
      <c r="G69" s="189"/>
      <c r="H69" s="202"/>
      <c r="I69" s="192"/>
    </row>
    <row r="70" spans="2:9" x14ac:dyDescent="0.25">
      <c r="B70" s="200"/>
      <c r="C70" s="186"/>
      <c r="D70" s="187"/>
      <c r="E70" s="190"/>
      <c r="F70" s="188"/>
      <c r="G70" s="189"/>
      <c r="H70" s="202"/>
      <c r="I70" s="192"/>
    </row>
    <row r="71" spans="2:9" x14ac:dyDescent="0.25">
      <c r="B71" s="200"/>
      <c r="C71" s="186"/>
      <c r="D71" s="187"/>
      <c r="E71" s="190"/>
      <c r="F71" s="188"/>
      <c r="G71" s="189"/>
      <c r="H71" s="202"/>
      <c r="I71" s="192"/>
    </row>
    <row r="72" spans="2:9" x14ac:dyDescent="0.25">
      <c r="B72" s="200"/>
      <c r="C72" s="186"/>
      <c r="D72" s="187"/>
      <c r="E72" s="190"/>
      <c r="F72" s="188"/>
      <c r="G72" s="189"/>
      <c r="H72" s="202"/>
      <c r="I72" s="192"/>
    </row>
    <row r="73" spans="2:9" x14ac:dyDescent="0.25">
      <c r="B73" s="200"/>
      <c r="C73" s="186"/>
      <c r="D73" s="187"/>
      <c r="E73" s="190"/>
      <c r="F73" s="188"/>
      <c r="G73" s="189"/>
      <c r="H73" s="202"/>
      <c r="I73" s="192"/>
    </row>
    <row r="74" spans="2:9" x14ac:dyDescent="0.25">
      <c r="B74" s="200"/>
      <c r="C74" s="186"/>
      <c r="D74" s="187"/>
      <c r="E74" s="190"/>
      <c r="F74" s="188"/>
      <c r="G74" s="189"/>
      <c r="H74" s="202"/>
      <c r="I74" s="192"/>
    </row>
    <row r="75" spans="2:9" ht="13" thickBot="1" x14ac:dyDescent="0.3">
      <c r="B75" s="201"/>
      <c r="C75" s="193"/>
      <c r="D75" s="194"/>
      <c r="E75" s="197"/>
      <c r="F75" s="195"/>
      <c r="G75" s="196"/>
      <c r="H75" s="203"/>
      <c r="I75" s="198"/>
    </row>
  </sheetData>
  <mergeCells count="14">
    <mergeCell ref="H2:I2"/>
    <mergeCell ref="G4:I4"/>
    <mergeCell ref="D3:E3"/>
    <mergeCell ref="E2:F2"/>
    <mergeCell ref="F10:I10"/>
    <mergeCell ref="B11:B12"/>
    <mergeCell ref="C11:D11"/>
    <mergeCell ref="B10:E10"/>
    <mergeCell ref="G5:I5"/>
    <mergeCell ref="G6:I6"/>
    <mergeCell ref="F8:I8"/>
    <mergeCell ref="F9:I9"/>
    <mergeCell ref="G7:I7"/>
    <mergeCell ref="B8:E8"/>
  </mergeCells>
  <phoneticPr fontId="0" type="noConversion"/>
  <printOptions horizontalCentered="1" verticalCentered="1"/>
  <pageMargins left="0.25" right="0.25" top="0.75" bottom="0.75" header="0.3" footer="0.3"/>
  <pageSetup paperSize="9" scale="78"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57"/>
  <sheetViews>
    <sheetView workbookViewId="0">
      <selection activeCell="C7" sqref="C7"/>
    </sheetView>
  </sheetViews>
  <sheetFormatPr defaultColWidth="9.1796875" defaultRowHeight="12.5" x14ac:dyDescent="0.25"/>
  <cols>
    <col min="1" max="1" width="3.453125" style="123" customWidth="1"/>
    <col min="2" max="2" width="22" style="123" customWidth="1"/>
    <col min="3" max="3" width="26.81640625" style="123" customWidth="1"/>
    <col min="4" max="4" width="21.453125" style="123" customWidth="1"/>
    <col min="5" max="6" width="19.453125" style="123" customWidth="1"/>
    <col min="7" max="8" width="10" style="123" customWidth="1"/>
    <col min="9" max="9" width="14.36328125" style="123" customWidth="1"/>
    <col min="10" max="10" width="4.36328125" style="123" customWidth="1"/>
    <col min="11" max="11" width="10" style="123" customWidth="1"/>
    <col min="12" max="12" width="14.36328125" style="123" customWidth="1"/>
    <col min="13" max="13" width="4.36328125" style="123" customWidth="1"/>
    <col min="14" max="14" width="14.81640625" style="123" customWidth="1"/>
    <col min="15" max="15" width="14.6328125" style="123" customWidth="1"/>
    <col min="16" max="16" width="3.81640625" style="123" customWidth="1"/>
    <col min="17" max="16384" width="9.1796875" style="123"/>
  </cols>
  <sheetData>
    <row r="1" spans="2:23" ht="13" thickBot="1" x14ac:dyDescent="0.3"/>
    <row r="2" spans="2:23" ht="15.75" customHeight="1" x14ac:dyDescent="0.25">
      <c r="B2" s="168" t="s">
        <v>121</v>
      </c>
      <c r="C2" s="166"/>
      <c r="D2" s="166"/>
      <c r="E2" s="166"/>
      <c r="F2" s="167" t="s">
        <v>120</v>
      </c>
      <c r="G2" s="166"/>
      <c r="H2" s="166"/>
      <c r="I2" s="166"/>
      <c r="J2" s="166"/>
      <c r="K2" s="166"/>
      <c r="L2" s="166"/>
      <c r="M2" s="166"/>
      <c r="N2" s="166"/>
      <c r="O2" s="165" t="s">
        <v>119</v>
      </c>
      <c r="V2" s="124"/>
    </row>
    <row r="3" spans="2:23" x14ac:dyDescent="0.25">
      <c r="B3" s="164"/>
      <c r="C3" s="160"/>
      <c r="D3" s="160"/>
      <c r="E3" s="160"/>
      <c r="F3" s="160"/>
      <c r="G3" s="160"/>
      <c r="H3" s="160"/>
      <c r="I3" s="160"/>
      <c r="J3" s="160"/>
      <c r="K3" s="160"/>
      <c r="L3" s="160"/>
      <c r="M3" s="160"/>
      <c r="N3" s="160"/>
      <c r="O3" s="152"/>
      <c r="V3" s="124"/>
      <c r="W3" s="138"/>
    </row>
    <row r="4" spans="2:23" x14ac:dyDescent="0.25">
      <c r="B4" s="157" t="s">
        <v>58</v>
      </c>
      <c r="C4" s="156"/>
      <c r="D4" s="155"/>
      <c r="E4" s="154"/>
      <c r="F4" s="154"/>
      <c r="G4" s="154"/>
      <c r="H4" s="154"/>
      <c r="I4" s="154"/>
      <c r="J4" s="154"/>
      <c r="K4" s="153" t="s">
        <v>118</v>
      </c>
      <c r="L4" s="404"/>
      <c r="M4" s="405"/>
      <c r="N4" s="406"/>
      <c r="O4" s="152"/>
      <c r="V4" s="124"/>
      <c r="W4" s="138"/>
    </row>
    <row r="5" spans="2:23" ht="13" x14ac:dyDescent="0.3">
      <c r="B5" s="157" t="s">
        <v>59</v>
      </c>
      <c r="C5" s="156"/>
      <c r="D5" s="155"/>
      <c r="E5" s="154"/>
      <c r="F5" s="154"/>
      <c r="G5" s="154"/>
      <c r="H5" s="154"/>
      <c r="I5" s="154"/>
      <c r="J5" s="154"/>
      <c r="K5" s="162" t="s">
        <v>117</v>
      </c>
      <c r="L5" s="404"/>
      <c r="M5" s="405"/>
      <c r="N5" s="406"/>
      <c r="O5" s="158"/>
      <c r="V5" s="124"/>
      <c r="W5" s="138"/>
    </row>
    <row r="6" spans="2:23" ht="13" x14ac:dyDescent="0.3">
      <c r="B6" s="157" t="s">
        <v>204</v>
      </c>
      <c r="C6" s="163"/>
      <c r="D6" s="155"/>
      <c r="E6" s="154"/>
      <c r="F6" s="154"/>
      <c r="G6" s="154"/>
      <c r="H6" s="154"/>
      <c r="I6" s="154"/>
      <c r="J6" s="154"/>
      <c r="K6" s="162"/>
      <c r="L6" s="161"/>
      <c r="M6" s="160"/>
      <c r="N6" s="159"/>
      <c r="O6" s="158"/>
      <c r="V6" s="124"/>
      <c r="W6" s="138"/>
    </row>
    <row r="7" spans="2:23" x14ac:dyDescent="0.25">
      <c r="B7" s="157" t="s">
        <v>60</v>
      </c>
      <c r="C7" s="156"/>
      <c r="D7" s="155"/>
      <c r="E7" s="154"/>
      <c r="F7" s="154"/>
      <c r="G7" s="154"/>
      <c r="H7" s="154"/>
      <c r="I7" s="154"/>
      <c r="J7" s="154"/>
      <c r="K7" s="153" t="s">
        <v>116</v>
      </c>
      <c r="L7" s="407"/>
      <c r="M7" s="408"/>
      <c r="N7" s="409"/>
      <c r="O7" s="152"/>
      <c r="V7" s="124"/>
      <c r="W7" s="138"/>
    </row>
    <row r="8" spans="2:23" ht="13" x14ac:dyDescent="0.25">
      <c r="B8" s="151" t="s">
        <v>61</v>
      </c>
      <c r="C8" s="150"/>
      <c r="D8" s="149"/>
      <c r="E8" s="148"/>
      <c r="F8" s="148"/>
      <c r="G8" s="148"/>
      <c r="H8" s="148"/>
      <c r="I8" s="148"/>
      <c r="J8" s="148"/>
      <c r="K8" s="147" t="s">
        <v>115</v>
      </c>
      <c r="L8" s="146">
        <v>1</v>
      </c>
      <c r="M8" s="145"/>
      <c r="N8" s="144">
        <f>C8</f>
        <v>0</v>
      </c>
      <c r="O8" s="143"/>
      <c r="V8" s="124"/>
      <c r="W8" s="138"/>
    </row>
    <row r="9" spans="2:23" ht="13" thickBot="1" x14ac:dyDescent="0.3">
      <c r="B9" s="142"/>
      <c r="C9" s="141"/>
      <c r="D9" s="141"/>
      <c r="E9" s="141"/>
      <c r="F9" s="141"/>
      <c r="G9" s="141"/>
      <c r="H9" s="140"/>
      <c r="I9" s="140"/>
      <c r="J9" s="140"/>
      <c r="K9" s="140"/>
      <c r="L9" s="140"/>
      <c r="M9" s="140"/>
      <c r="N9" s="140"/>
      <c r="O9" s="139"/>
      <c r="V9" s="124"/>
      <c r="W9" s="138"/>
    </row>
    <row r="10" spans="2:23" ht="23" x14ac:dyDescent="0.25">
      <c r="B10" s="137" t="s">
        <v>114</v>
      </c>
      <c r="C10" s="136" t="s">
        <v>113</v>
      </c>
      <c r="D10" s="136" t="s">
        <v>112</v>
      </c>
      <c r="E10" s="136" t="s">
        <v>111</v>
      </c>
      <c r="F10" s="136" t="s">
        <v>110</v>
      </c>
      <c r="G10" s="136" t="s">
        <v>147</v>
      </c>
      <c r="H10" s="136" t="s">
        <v>108</v>
      </c>
      <c r="I10" s="135" t="s">
        <v>107</v>
      </c>
      <c r="J10" s="135" t="s">
        <v>106</v>
      </c>
      <c r="K10" s="136" t="s">
        <v>109</v>
      </c>
      <c r="L10" s="134" t="s">
        <v>105</v>
      </c>
      <c r="M10" s="134" t="s">
        <v>104</v>
      </c>
      <c r="N10" s="133" t="s">
        <v>103</v>
      </c>
      <c r="O10" s="132" t="s">
        <v>102</v>
      </c>
    </row>
    <row r="11" spans="2:23" x14ac:dyDescent="0.25">
      <c r="B11" s="204"/>
      <c r="C11" s="205"/>
      <c r="D11" s="205"/>
      <c r="E11" s="205"/>
      <c r="F11" s="205"/>
      <c r="G11" s="206"/>
      <c r="H11" s="206"/>
      <c r="I11" s="170"/>
      <c r="J11" s="207"/>
      <c r="K11" s="206"/>
      <c r="L11" s="170"/>
      <c r="M11" s="207"/>
      <c r="N11" s="170">
        <f>G11*H11*(I11+K11*L11)</f>
        <v>0</v>
      </c>
      <c r="O11" s="171">
        <f>N11/$L$8</f>
        <v>0</v>
      </c>
    </row>
    <row r="12" spans="2:23" x14ac:dyDescent="0.25">
      <c r="B12" s="204"/>
      <c r="C12" s="205"/>
      <c r="D12" s="205"/>
      <c r="E12" s="205"/>
      <c r="F12" s="205"/>
      <c r="G12" s="206"/>
      <c r="H12" s="206"/>
      <c r="I12" s="170"/>
      <c r="J12" s="207"/>
      <c r="K12" s="206"/>
      <c r="L12" s="170"/>
      <c r="M12" s="207"/>
      <c r="N12" s="170">
        <f t="shared" ref="N12:N54" si="0">G12*H12*(I12+K12*L12)</f>
        <v>0</v>
      </c>
      <c r="O12" s="171">
        <f t="shared" ref="O12:O54" si="1">N12/$L$8</f>
        <v>0</v>
      </c>
    </row>
    <row r="13" spans="2:23" x14ac:dyDescent="0.25">
      <c r="B13" s="204"/>
      <c r="C13" s="205"/>
      <c r="D13" s="205"/>
      <c r="E13" s="205"/>
      <c r="F13" s="205"/>
      <c r="G13" s="206"/>
      <c r="H13" s="206"/>
      <c r="I13" s="170"/>
      <c r="J13" s="207"/>
      <c r="K13" s="206"/>
      <c r="L13" s="170"/>
      <c r="M13" s="207"/>
      <c r="N13" s="170">
        <f t="shared" si="0"/>
        <v>0</v>
      </c>
      <c r="O13" s="171">
        <f t="shared" si="1"/>
        <v>0</v>
      </c>
    </row>
    <row r="14" spans="2:23" x14ac:dyDescent="0.25">
      <c r="B14" s="204"/>
      <c r="C14" s="205"/>
      <c r="D14" s="205"/>
      <c r="E14" s="205"/>
      <c r="F14" s="205"/>
      <c r="G14" s="206"/>
      <c r="H14" s="206"/>
      <c r="I14" s="170"/>
      <c r="J14" s="207"/>
      <c r="K14" s="206"/>
      <c r="L14" s="170"/>
      <c r="M14" s="207"/>
      <c r="N14" s="170">
        <f t="shared" si="0"/>
        <v>0</v>
      </c>
      <c r="O14" s="171">
        <f t="shared" si="1"/>
        <v>0</v>
      </c>
    </row>
    <row r="15" spans="2:23" x14ac:dyDescent="0.25">
      <c r="B15" s="204"/>
      <c r="C15" s="205"/>
      <c r="D15" s="205"/>
      <c r="E15" s="205"/>
      <c r="F15" s="205"/>
      <c r="G15" s="206"/>
      <c r="H15" s="206"/>
      <c r="I15" s="170"/>
      <c r="J15" s="207"/>
      <c r="K15" s="206"/>
      <c r="L15" s="170"/>
      <c r="M15" s="207"/>
      <c r="N15" s="170">
        <f t="shared" si="0"/>
        <v>0</v>
      </c>
      <c r="O15" s="171">
        <f t="shared" si="1"/>
        <v>0</v>
      </c>
    </row>
    <row r="16" spans="2:23" x14ac:dyDescent="0.25">
      <c r="B16" s="204"/>
      <c r="C16" s="205"/>
      <c r="D16" s="205"/>
      <c r="E16" s="205"/>
      <c r="F16" s="205"/>
      <c r="G16" s="206"/>
      <c r="H16" s="206"/>
      <c r="I16" s="170"/>
      <c r="J16" s="207"/>
      <c r="K16" s="206"/>
      <c r="L16" s="170"/>
      <c r="M16" s="207"/>
      <c r="N16" s="170">
        <f t="shared" si="0"/>
        <v>0</v>
      </c>
      <c r="O16" s="171">
        <f t="shared" si="1"/>
        <v>0</v>
      </c>
    </row>
    <row r="17" spans="2:15" x14ac:dyDescent="0.25">
      <c r="B17" s="204"/>
      <c r="C17" s="205"/>
      <c r="D17" s="205"/>
      <c r="E17" s="205"/>
      <c r="F17" s="205"/>
      <c r="G17" s="206"/>
      <c r="H17" s="206"/>
      <c r="I17" s="170"/>
      <c r="J17" s="207"/>
      <c r="K17" s="206"/>
      <c r="L17" s="170"/>
      <c r="M17" s="207"/>
      <c r="N17" s="170">
        <f t="shared" si="0"/>
        <v>0</v>
      </c>
      <c r="O17" s="171">
        <f t="shared" si="1"/>
        <v>0</v>
      </c>
    </row>
    <row r="18" spans="2:15" x14ac:dyDescent="0.25">
      <c r="B18" s="204"/>
      <c r="C18" s="205"/>
      <c r="D18" s="205"/>
      <c r="E18" s="205"/>
      <c r="F18" s="205"/>
      <c r="G18" s="206"/>
      <c r="H18" s="206"/>
      <c r="I18" s="170"/>
      <c r="J18" s="207"/>
      <c r="K18" s="206"/>
      <c r="L18" s="170"/>
      <c r="M18" s="207"/>
      <c r="N18" s="170">
        <f t="shared" si="0"/>
        <v>0</v>
      </c>
      <c r="O18" s="171">
        <f t="shared" si="1"/>
        <v>0</v>
      </c>
    </row>
    <row r="19" spans="2:15" x14ac:dyDescent="0.25">
      <c r="B19" s="204"/>
      <c r="C19" s="205"/>
      <c r="D19" s="205"/>
      <c r="E19" s="205"/>
      <c r="F19" s="205"/>
      <c r="G19" s="206"/>
      <c r="H19" s="206"/>
      <c r="I19" s="170"/>
      <c r="J19" s="207"/>
      <c r="K19" s="206"/>
      <c r="L19" s="170"/>
      <c r="M19" s="207"/>
      <c r="N19" s="170">
        <f t="shared" si="0"/>
        <v>0</v>
      </c>
      <c r="O19" s="171">
        <f t="shared" si="1"/>
        <v>0</v>
      </c>
    </row>
    <row r="20" spans="2:15" x14ac:dyDescent="0.25">
      <c r="B20" s="204"/>
      <c r="C20" s="205"/>
      <c r="D20" s="205"/>
      <c r="E20" s="205"/>
      <c r="F20" s="205"/>
      <c r="G20" s="206"/>
      <c r="H20" s="206"/>
      <c r="I20" s="170"/>
      <c r="J20" s="207"/>
      <c r="K20" s="206"/>
      <c r="L20" s="170"/>
      <c r="M20" s="207"/>
      <c r="N20" s="170">
        <f t="shared" si="0"/>
        <v>0</v>
      </c>
      <c r="O20" s="171">
        <f t="shared" si="1"/>
        <v>0</v>
      </c>
    </row>
    <row r="21" spans="2:15" x14ac:dyDescent="0.25">
      <c r="B21" s="204"/>
      <c r="C21" s="205"/>
      <c r="D21" s="205"/>
      <c r="E21" s="205"/>
      <c r="F21" s="205"/>
      <c r="G21" s="206"/>
      <c r="H21" s="206"/>
      <c r="I21" s="170"/>
      <c r="J21" s="207"/>
      <c r="K21" s="206"/>
      <c r="L21" s="170"/>
      <c r="M21" s="207"/>
      <c r="N21" s="170">
        <f t="shared" si="0"/>
        <v>0</v>
      </c>
      <c r="O21" s="171">
        <f t="shared" si="1"/>
        <v>0</v>
      </c>
    </row>
    <row r="22" spans="2:15" x14ac:dyDescent="0.25">
      <c r="B22" s="204"/>
      <c r="C22" s="205"/>
      <c r="D22" s="205"/>
      <c r="E22" s="205"/>
      <c r="F22" s="205"/>
      <c r="G22" s="206"/>
      <c r="H22" s="206"/>
      <c r="I22" s="170"/>
      <c r="J22" s="207"/>
      <c r="K22" s="206"/>
      <c r="L22" s="170"/>
      <c r="M22" s="207"/>
      <c r="N22" s="170">
        <f t="shared" si="0"/>
        <v>0</v>
      </c>
      <c r="O22" s="171">
        <f t="shared" si="1"/>
        <v>0</v>
      </c>
    </row>
    <row r="23" spans="2:15" x14ac:dyDescent="0.25">
      <c r="B23" s="204"/>
      <c r="C23" s="205"/>
      <c r="D23" s="205"/>
      <c r="E23" s="205"/>
      <c r="F23" s="205"/>
      <c r="G23" s="206"/>
      <c r="H23" s="206"/>
      <c r="I23" s="170"/>
      <c r="J23" s="207"/>
      <c r="K23" s="206"/>
      <c r="L23" s="170"/>
      <c r="M23" s="207"/>
      <c r="N23" s="170">
        <f t="shared" si="0"/>
        <v>0</v>
      </c>
      <c r="O23" s="171">
        <f t="shared" si="1"/>
        <v>0</v>
      </c>
    </row>
    <row r="24" spans="2:15" x14ac:dyDescent="0.25">
      <c r="B24" s="204"/>
      <c r="C24" s="205"/>
      <c r="D24" s="205"/>
      <c r="E24" s="205"/>
      <c r="F24" s="205"/>
      <c r="G24" s="206"/>
      <c r="H24" s="206"/>
      <c r="I24" s="170"/>
      <c r="J24" s="207"/>
      <c r="K24" s="206"/>
      <c r="L24" s="170"/>
      <c r="M24" s="207"/>
      <c r="N24" s="170">
        <f t="shared" si="0"/>
        <v>0</v>
      </c>
      <c r="O24" s="171">
        <f t="shared" si="1"/>
        <v>0</v>
      </c>
    </row>
    <row r="25" spans="2:15" x14ac:dyDescent="0.25">
      <c r="B25" s="204"/>
      <c r="C25" s="205"/>
      <c r="D25" s="205"/>
      <c r="E25" s="205"/>
      <c r="F25" s="205"/>
      <c r="G25" s="206"/>
      <c r="H25" s="206"/>
      <c r="I25" s="170"/>
      <c r="J25" s="207"/>
      <c r="K25" s="206"/>
      <c r="L25" s="170"/>
      <c r="M25" s="207"/>
      <c r="N25" s="170">
        <f t="shared" si="0"/>
        <v>0</v>
      </c>
      <c r="O25" s="171">
        <f t="shared" si="1"/>
        <v>0</v>
      </c>
    </row>
    <row r="26" spans="2:15" x14ac:dyDescent="0.25">
      <c r="B26" s="204"/>
      <c r="C26" s="205"/>
      <c r="D26" s="205"/>
      <c r="E26" s="205"/>
      <c r="F26" s="205"/>
      <c r="G26" s="206"/>
      <c r="H26" s="206"/>
      <c r="I26" s="170"/>
      <c r="J26" s="207"/>
      <c r="K26" s="206"/>
      <c r="L26" s="170"/>
      <c r="M26" s="207"/>
      <c r="N26" s="170">
        <f t="shared" si="0"/>
        <v>0</v>
      </c>
      <c r="O26" s="171">
        <f t="shared" si="1"/>
        <v>0</v>
      </c>
    </row>
    <row r="27" spans="2:15" x14ac:dyDescent="0.25">
      <c r="B27" s="204"/>
      <c r="C27" s="205"/>
      <c r="D27" s="205"/>
      <c r="E27" s="205"/>
      <c r="F27" s="205"/>
      <c r="G27" s="206"/>
      <c r="H27" s="206"/>
      <c r="I27" s="170"/>
      <c r="J27" s="207"/>
      <c r="K27" s="206"/>
      <c r="L27" s="170"/>
      <c r="M27" s="207"/>
      <c r="N27" s="170">
        <f t="shared" si="0"/>
        <v>0</v>
      </c>
      <c r="O27" s="171">
        <f t="shared" si="1"/>
        <v>0</v>
      </c>
    </row>
    <row r="28" spans="2:15" x14ac:dyDescent="0.25">
      <c r="B28" s="204"/>
      <c r="C28" s="205"/>
      <c r="D28" s="205"/>
      <c r="E28" s="205"/>
      <c r="F28" s="205"/>
      <c r="G28" s="206"/>
      <c r="H28" s="206"/>
      <c r="I28" s="170"/>
      <c r="J28" s="207"/>
      <c r="K28" s="206"/>
      <c r="L28" s="170"/>
      <c r="M28" s="207"/>
      <c r="N28" s="170">
        <f t="shared" si="0"/>
        <v>0</v>
      </c>
      <c r="O28" s="171">
        <f t="shared" si="1"/>
        <v>0</v>
      </c>
    </row>
    <row r="29" spans="2:15" x14ac:dyDescent="0.25">
      <c r="B29" s="204"/>
      <c r="C29" s="205"/>
      <c r="D29" s="205"/>
      <c r="E29" s="205"/>
      <c r="F29" s="205"/>
      <c r="G29" s="206"/>
      <c r="H29" s="206"/>
      <c r="I29" s="170"/>
      <c r="J29" s="207"/>
      <c r="K29" s="206"/>
      <c r="L29" s="170"/>
      <c r="M29" s="207"/>
      <c r="N29" s="170">
        <f t="shared" si="0"/>
        <v>0</v>
      </c>
      <c r="O29" s="171">
        <f t="shared" si="1"/>
        <v>0</v>
      </c>
    </row>
    <row r="30" spans="2:15" x14ac:dyDescent="0.25">
      <c r="B30" s="204"/>
      <c r="C30" s="205"/>
      <c r="D30" s="205"/>
      <c r="E30" s="205"/>
      <c r="F30" s="205"/>
      <c r="G30" s="206"/>
      <c r="H30" s="206"/>
      <c r="I30" s="170"/>
      <c r="J30" s="207"/>
      <c r="K30" s="206"/>
      <c r="L30" s="170"/>
      <c r="M30" s="207"/>
      <c r="N30" s="170">
        <f t="shared" si="0"/>
        <v>0</v>
      </c>
      <c r="O30" s="171">
        <f t="shared" si="1"/>
        <v>0</v>
      </c>
    </row>
    <row r="31" spans="2:15" x14ac:dyDescent="0.25">
      <c r="B31" s="204"/>
      <c r="C31" s="205"/>
      <c r="D31" s="205"/>
      <c r="E31" s="205"/>
      <c r="F31" s="205"/>
      <c r="G31" s="206"/>
      <c r="H31" s="206"/>
      <c r="I31" s="170"/>
      <c r="J31" s="207"/>
      <c r="K31" s="206"/>
      <c r="L31" s="170"/>
      <c r="M31" s="207"/>
      <c r="N31" s="170">
        <f t="shared" si="0"/>
        <v>0</v>
      </c>
      <c r="O31" s="171">
        <f t="shared" si="1"/>
        <v>0</v>
      </c>
    </row>
    <row r="32" spans="2:15" x14ac:dyDescent="0.25">
      <c r="B32" s="204"/>
      <c r="C32" s="205"/>
      <c r="D32" s="205"/>
      <c r="E32" s="205"/>
      <c r="F32" s="205"/>
      <c r="G32" s="206"/>
      <c r="H32" s="206"/>
      <c r="I32" s="170"/>
      <c r="J32" s="207"/>
      <c r="K32" s="206"/>
      <c r="L32" s="170"/>
      <c r="M32" s="207"/>
      <c r="N32" s="170">
        <f t="shared" si="0"/>
        <v>0</v>
      </c>
      <c r="O32" s="171">
        <f t="shared" si="1"/>
        <v>0</v>
      </c>
    </row>
    <row r="33" spans="2:15" x14ac:dyDescent="0.25">
      <c r="B33" s="204"/>
      <c r="C33" s="205"/>
      <c r="D33" s="205"/>
      <c r="E33" s="205"/>
      <c r="F33" s="205"/>
      <c r="G33" s="206"/>
      <c r="H33" s="206"/>
      <c r="I33" s="170"/>
      <c r="J33" s="207"/>
      <c r="K33" s="206"/>
      <c r="L33" s="170"/>
      <c r="M33" s="207"/>
      <c r="N33" s="170">
        <f t="shared" si="0"/>
        <v>0</v>
      </c>
      <c r="O33" s="171">
        <f t="shared" si="1"/>
        <v>0</v>
      </c>
    </row>
    <row r="34" spans="2:15" x14ac:dyDescent="0.25">
      <c r="B34" s="204"/>
      <c r="C34" s="205"/>
      <c r="D34" s="205"/>
      <c r="E34" s="205"/>
      <c r="F34" s="205"/>
      <c r="G34" s="206"/>
      <c r="H34" s="206"/>
      <c r="I34" s="170"/>
      <c r="J34" s="207"/>
      <c r="K34" s="206"/>
      <c r="L34" s="170"/>
      <c r="M34" s="207"/>
      <c r="N34" s="170">
        <f t="shared" si="0"/>
        <v>0</v>
      </c>
      <c r="O34" s="171">
        <f t="shared" si="1"/>
        <v>0</v>
      </c>
    </row>
    <row r="35" spans="2:15" x14ac:dyDescent="0.25">
      <c r="B35" s="204"/>
      <c r="C35" s="205"/>
      <c r="D35" s="205"/>
      <c r="E35" s="205"/>
      <c r="F35" s="205"/>
      <c r="G35" s="206"/>
      <c r="H35" s="206"/>
      <c r="I35" s="170"/>
      <c r="J35" s="207"/>
      <c r="K35" s="206"/>
      <c r="L35" s="170"/>
      <c r="M35" s="207"/>
      <c r="N35" s="170">
        <f t="shared" si="0"/>
        <v>0</v>
      </c>
      <c r="O35" s="171">
        <f t="shared" si="1"/>
        <v>0</v>
      </c>
    </row>
    <row r="36" spans="2:15" x14ac:dyDescent="0.25">
      <c r="B36" s="204"/>
      <c r="C36" s="205"/>
      <c r="D36" s="205"/>
      <c r="E36" s="205"/>
      <c r="F36" s="205"/>
      <c r="G36" s="206"/>
      <c r="H36" s="206"/>
      <c r="I36" s="170"/>
      <c r="J36" s="207"/>
      <c r="K36" s="206"/>
      <c r="L36" s="170"/>
      <c r="M36" s="207"/>
      <c r="N36" s="170">
        <f t="shared" si="0"/>
        <v>0</v>
      </c>
      <c r="O36" s="171">
        <f t="shared" si="1"/>
        <v>0</v>
      </c>
    </row>
    <row r="37" spans="2:15" x14ac:dyDescent="0.25">
      <c r="B37" s="204"/>
      <c r="C37" s="205"/>
      <c r="D37" s="205"/>
      <c r="E37" s="205"/>
      <c r="F37" s="205"/>
      <c r="G37" s="206"/>
      <c r="H37" s="206"/>
      <c r="I37" s="170"/>
      <c r="J37" s="207"/>
      <c r="K37" s="206"/>
      <c r="L37" s="170"/>
      <c r="M37" s="207"/>
      <c r="N37" s="170">
        <f t="shared" si="0"/>
        <v>0</v>
      </c>
      <c r="O37" s="171">
        <f t="shared" si="1"/>
        <v>0</v>
      </c>
    </row>
    <row r="38" spans="2:15" x14ac:dyDescent="0.25">
      <c r="B38" s="204"/>
      <c r="C38" s="205"/>
      <c r="D38" s="205"/>
      <c r="E38" s="205"/>
      <c r="F38" s="205"/>
      <c r="G38" s="206"/>
      <c r="H38" s="206"/>
      <c r="I38" s="170"/>
      <c r="J38" s="207"/>
      <c r="K38" s="206"/>
      <c r="L38" s="170"/>
      <c r="M38" s="207"/>
      <c r="N38" s="170">
        <f t="shared" si="0"/>
        <v>0</v>
      </c>
      <c r="O38" s="171">
        <f t="shared" si="1"/>
        <v>0</v>
      </c>
    </row>
    <row r="39" spans="2:15" x14ac:dyDescent="0.25">
      <c r="B39" s="204"/>
      <c r="C39" s="205"/>
      <c r="D39" s="205"/>
      <c r="E39" s="205"/>
      <c r="F39" s="205"/>
      <c r="G39" s="206"/>
      <c r="H39" s="206"/>
      <c r="I39" s="170"/>
      <c r="J39" s="207"/>
      <c r="K39" s="206"/>
      <c r="L39" s="170"/>
      <c r="M39" s="207"/>
      <c r="N39" s="170">
        <f t="shared" si="0"/>
        <v>0</v>
      </c>
      <c r="O39" s="171">
        <f t="shared" si="1"/>
        <v>0</v>
      </c>
    </row>
    <row r="40" spans="2:15" x14ac:dyDescent="0.25">
      <c r="B40" s="204"/>
      <c r="C40" s="205"/>
      <c r="D40" s="205"/>
      <c r="E40" s="205"/>
      <c r="F40" s="205"/>
      <c r="G40" s="206"/>
      <c r="H40" s="206"/>
      <c r="I40" s="170"/>
      <c r="J40" s="207"/>
      <c r="K40" s="206"/>
      <c r="L40" s="170"/>
      <c r="M40" s="207"/>
      <c r="N40" s="170">
        <f t="shared" si="0"/>
        <v>0</v>
      </c>
      <c r="O40" s="171">
        <f t="shared" si="1"/>
        <v>0</v>
      </c>
    </row>
    <row r="41" spans="2:15" x14ac:dyDescent="0.25">
      <c r="B41" s="204"/>
      <c r="C41" s="205"/>
      <c r="D41" s="205"/>
      <c r="E41" s="205"/>
      <c r="F41" s="205"/>
      <c r="G41" s="206"/>
      <c r="H41" s="206"/>
      <c r="I41" s="170"/>
      <c r="J41" s="207"/>
      <c r="K41" s="206"/>
      <c r="L41" s="170"/>
      <c r="M41" s="207"/>
      <c r="N41" s="170">
        <f t="shared" si="0"/>
        <v>0</v>
      </c>
      <c r="O41" s="171">
        <f t="shared" si="1"/>
        <v>0</v>
      </c>
    </row>
    <row r="42" spans="2:15" x14ac:dyDescent="0.25">
      <c r="B42" s="204"/>
      <c r="C42" s="205"/>
      <c r="D42" s="205"/>
      <c r="E42" s="205"/>
      <c r="F42" s="205"/>
      <c r="G42" s="206"/>
      <c r="H42" s="206"/>
      <c r="I42" s="170"/>
      <c r="J42" s="207"/>
      <c r="K42" s="206"/>
      <c r="L42" s="170"/>
      <c r="M42" s="207"/>
      <c r="N42" s="170">
        <f t="shared" si="0"/>
        <v>0</v>
      </c>
      <c r="O42" s="171">
        <f t="shared" si="1"/>
        <v>0</v>
      </c>
    </row>
    <row r="43" spans="2:15" x14ac:dyDescent="0.25">
      <c r="B43" s="204"/>
      <c r="C43" s="205"/>
      <c r="D43" s="205"/>
      <c r="E43" s="205"/>
      <c r="F43" s="205"/>
      <c r="G43" s="206"/>
      <c r="H43" s="206"/>
      <c r="I43" s="170"/>
      <c r="J43" s="207"/>
      <c r="K43" s="206"/>
      <c r="L43" s="170"/>
      <c r="M43" s="207"/>
      <c r="N43" s="170">
        <f t="shared" si="0"/>
        <v>0</v>
      </c>
      <c r="O43" s="171">
        <f t="shared" si="1"/>
        <v>0</v>
      </c>
    </row>
    <row r="44" spans="2:15" x14ac:dyDescent="0.25">
      <c r="B44" s="204"/>
      <c r="C44" s="205"/>
      <c r="D44" s="205"/>
      <c r="E44" s="205"/>
      <c r="F44" s="205"/>
      <c r="G44" s="206"/>
      <c r="H44" s="206"/>
      <c r="I44" s="170"/>
      <c r="J44" s="207"/>
      <c r="K44" s="206"/>
      <c r="L44" s="170"/>
      <c r="M44" s="207"/>
      <c r="N44" s="170">
        <f t="shared" si="0"/>
        <v>0</v>
      </c>
      <c r="O44" s="171">
        <f t="shared" si="1"/>
        <v>0</v>
      </c>
    </row>
    <row r="45" spans="2:15" x14ac:dyDescent="0.25">
      <c r="B45" s="204"/>
      <c r="C45" s="205"/>
      <c r="D45" s="205"/>
      <c r="E45" s="205"/>
      <c r="F45" s="205"/>
      <c r="G45" s="206"/>
      <c r="H45" s="206"/>
      <c r="I45" s="170"/>
      <c r="J45" s="207"/>
      <c r="K45" s="206"/>
      <c r="L45" s="170"/>
      <c r="M45" s="207"/>
      <c r="N45" s="170">
        <f t="shared" si="0"/>
        <v>0</v>
      </c>
      <c r="O45" s="171">
        <f t="shared" si="1"/>
        <v>0</v>
      </c>
    </row>
    <row r="46" spans="2:15" x14ac:dyDescent="0.25">
      <c r="B46" s="204"/>
      <c r="C46" s="205"/>
      <c r="D46" s="205"/>
      <c r="E46" s="205"/>
      <c r="F46" s="205"/>
      <c r="G46" s="206"/>
      <c r="H46" s="206"/>
      <c r="I46" s="170"/>
      <c r="J46" s="207"/>
      <c r="K46" s="206"/>
      <c r="L46" s="170"/>
      <c r="M46" s="207"/>
      <c r="N46" s="170">
        <f t="shared" si="0"/>
        <v>0</v>
      </c>
      <c r="O46" s="171">
        <f t="shared" si="1"/>
        <v>0</v>
      </c>
    </row>
    <row r="47" spans="2:15" x14ac:dyDescent="0.25">
      <c r="B47" s="204"/>
      <c r="C47" s="205"/>
      <c r="D47" s="205"/>
      <c r="E47" s="205"/>
      <c r="F47" s="205"/>
      <c r="G47" s="206"/>
      <c r="H47" s="206"/>
      <c r="I47" s="170"/>
      <c r="J47" s="207"/>
      <c r="K47" s="206"/>
      <c r="L47" s="170"/>
      <c r="M47" s="207"/>
      <c r="N47" s="170">
        <f t="shared" si="0"/>
        <v>0</v>
      </c>
      <c r="O47" s="171">
        <f t="shared" si="1"/>
        <v>0</v>
      </c>
    </row>
    <row r="48" spans="2:15" x14ac:dyDescent="0.25">
      <c r="B48" s="204"/>
      <c r="C48" s="205"/>
      <c r="D48" s="205"/>
      <c r="E48" s="205"/>
      <c r="F48" s="205"/>
      <c r="G48" s="206"/>
      <c r="H48" s="206"/>
      <c r="I48" s="170"/>
      <c r="J48" s="207"/>
      <c r="K48" s="206"/>
      <c r="L48" s="170"/>
      <c r="M48" s="207"/>
      <c r="N48" s="170">
        <f t="shared" si="0"/>
        <v>0</v>
      </c>
      <c r="O48" s="171">
        <f t="shared" si="1"/>
        <v>0</v>
      </c>
    </row>
    <row r="49" spans="2:15" x14ac:dyDescent="0.25">
      <c r="B49" s="204"/>
      <c r="C49" s="205"/>
      <c r="D49" s="205"/>
      <c r="E49" s="205"/>
      <c r="F49" s="205"/>
      <c r="G49" s="206"/>
      <c r="H49" s="206"/>
      <c r="I49" s="170"/>
      <c r="J49" s="207"/>
      <c r="K49" s="206"/>
      <c r="L49" s="170"/>
      <c r="M49" s="207"/>
      <c r="N49" s="170">
        <f t="shared" si="0"/>
        <v>0</v>
      </c>
      <c r="O49" s="171">
        <f t="shared" si="1"/>
        <v>0</v>
      </c>
    </row>
    <row r="50" spans="2:15" x14ac:dyDescent="0.25">
      <c r="B50" s="204"/>
      <c r="C50" s="205"/>
      <c r="D50" s="205"/>
      <c r="E50" s="205"/>
      <c r="F50" s="205"/>
      <c r="G50" s="206"/>
      <c r="H50" s="206"/>
      <c r="I50" s="170"/>
      <c r="J50" s="207"/>
      <c r="K50" s="206"/>
      <c r="L50" s="170"/>
      <c r="M50" s="207"/>
      <c r="N50" s="170">
        <f t="shared" si="0"/>
        <v>0</v>
      </c>
      <c r="O50" s="171">
        <f t="shared" si="1"/>
        <v>0</v>
      </c>
    </row>
    <row r="51" spans="2:15" x14ac:dyDescent="0.25">
      <c r="B51" s="204"/>
      <c r="C51" s="205"/>
      <c r="D51" s="205"/>
      <c r="E51" s="205"/>
      <c r="F51" s="205"/>
      <c r="G51" s="206"/>
      <c r="H51" s="206"/>
      <c r="I51" s="170"/>
      <c r="J51" s="207"/>
      <c r="K51" s="206"/>
      <c r="L51" s="170"/>
      <c r="M51" s="207"/>
      <c r="N51" s="170">
        <f t="shared" si="0"/>
        <v>0</v>
      </c>
      <c r="O51" s="171">
        <f t="shared" si="1"/>
        <v>0</v>
      </c>
    </row>
    <row r="52" spans="2:15" x14ac:dyDescent="0.25">
      <c r="B52" s="204"/>
      <c r="C52" s="205"/>
      <c r="D52" s="205"/>
      <c r="E52" s="205"/>
      <c r="F52" s="205"/>
      <c r="G52" s="206"/>
      <c r="H52" s="206"/>
      <c r="I52" s="170"/>
      <c r="J52" s="207"/>
      <c r="K52" s="206"/>
      <c r="L52" s="170"/>
      <c r="M52" s="207"/>
      <c r="N52" s="170">
        <f t="shared" si="0"/>
        <v>0</v>
      </c>
      <c r="O52" s="171">
        <f t="shared" si="1"/>
        <v>0</v>
      </c>
    </row>
    <row r="53" spans="2:15" x14ac:dyDescent="0.25">
      <c r="B53" s="204"/>
      <c r="C53" s="205"/>
      <c r="D53" s="205"/>
      <c r="E53" s="205"/>
      <c r="F53" s="205"/>
      <c r="G53" s="206"/>
      <c r="H53" s="206"/>
      <c r="I53" s="170"/>
      <c r="J53" s="207"/>
      <c r="K53" s="206"/>
      <c r="L53" s="170"/>
      <c r="M53" s="207"/>
      <c r="N53" s="170">
        <f t="shared" si="0"/>
        <v>0</v>
      </c>
      <c r="O53" s="171">
        <f t="shared" si="1"/>
        <v>0</v>
      </c>
    </row>
    <row r="54" spans="2:15" ht="13" thickBot="1" x14ac:dyDescent="0.3">
      <c r="B54" s="204"/>
      <c r="C54" s="205"/>
      <c r="D54" s="205"/>
      <c r="E54" s="205"/>
      <c r="F54" s="205"/>
      <c r="G54" s="206"/>
      <c r="H54" s="206"/>
      <c r="I54" s="170"/>
      <c r="J54" s="207"/>
      <c r="K54" s="206"/>
      <c r="L54" s="170"/>
      <c r="M54" s="207"/>
      <c r="N54" s="170">
        <f t="shared" si="0"/>
        <v>0</v>
      </c>
      <c r="O54" s="171">
        <f t="shared" si="1"/>
        <v>0</v>
      </c>
    </row>
    <row r="55" spans="2:15" ht="16.5" customHeight="1" thickBot="1" x14ac:dyDescent="0.35">
      <c r="B55" s="131" t="s">
        <v>101</v>
      </c>
      <c r="C55" s="130"/>
      <c r="D55" s="130"/>
      <c r="E55" s="130"/>
      <c r="F55" s="130"/>
      <c r="G55" s="130"/>
      <c r="H55" s="129"/>
      <c r="I55" s="128"/>
      <c r="J55" s="128"/>
      <c r="K55" s="130"/>
      <c r="L55" s="128"/>
      <c r="M55" s="128"/>
      <c r="N55" s="127">
        <f>SUM(N11:N54)</f>
        <v>0</v>
      </c>
      <c r="O55" s="126">
        <f>SUM(O11:O54)</f>
        <v>0</v>
      </c>
    </row>
    <row r="56" spans="2:15" x14ac:dyDescent="0.25">
      <c r="B56" s="125"/>
    </row>
    <row r="57" spans="2:15" x14ac:dyDescent="0.25">
      <c r="B57" s="124"/>
    </row>
  </sheetData>
  <mergeCells count="3">
    <mergeCell ref="L4:N4"/>
    <mergeCell ref="L5:N5"/>
    <mergeCell ref="L7:N7"/>
  </mergeCells>
  <dataValidations count="2">
    <dataValidation type="list" allowBlank="1" showInputMessage="1" showErrorMessage="1" sqref="J11:J54" xr:uid="{00000000-0002-0000-0300-000000000000}">
      <formula1>"B, E"</formula1>
    </dataValidation>
    <dataValidation type="list" allowBlank="1" showInputMessage="1" showErrorMessage="1" sqref="M11:M54" xr:uid="{00000000-0002-0000-0300-000001000000}">
      <formula1>"A, R"</formula1>
    </dataValidation>
  </dataValidations>
  <printOptions horizontalCentered="1"/>
  <pageMargins left="0.25" right="0.25" top="0.75" bottom="0.75" header="0.3" footer="0.3"/>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PSSA2</vt:lpstr>
      <vt:lpstr>Exhibit A</vt:lpstr>
      <vt:lpstr>Exhibit B</vt:lpstr>
      <vt:lpstr>Instructions!OLE_LINK1</vt:lpstr>
      <vt:lpstr>'Exhibit A'!Print_Area</vt:lpstr>
      <vt:lpstr>'Exhibit B'!Print_Area</vt:lpstr>
      <vt:lpstr>Instructions!Print_Area</vt:lpstr>
      <vt:lpstr>PSSA2!Print_Area</vt:lpstr>
    </vt:vector>
  </TitlesOfParts>
  <Company>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Ponzio;ESA</dc:creator>
  <cp:lastModifiedBy>Luisa Rizzo</cp:lastModifiedBy>
  <cp:lastPrinted>2013-02-21T08:43:35Z</cp:lastPrinted>
  <dcterms:created xsi:type="dcterms:W3CDTF">2011-08-03T07:54:32Z</dcterms:created>
  <dcterms:modified xsi:type="dcterms:W3CDTF">2022-11-15T09:51:45Z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76fa30-1907-4356-8241-62ea5e1c0256_Enabled">
    <vt:lpwstr>true</vt:lpwstr>
  </property>
  <property fmtid="{D5CDD505-2E9C-101B-9397-08002B2CF9AE}" pid="3" name="MSIP_Label_3976fa30-1907-4356-8241-62ea5e1c0256_SetDate">
    <vt:lpwstr>2022-11-15T09:50:20Z</vt:lpwstr>
  </property>
  <property fmtid="{D5CDD505-2E9C-101B-9397-08002B2CF9AE}" pid="4" name="MSIP_Label_3976fa30-1907-4356-8241-62ea5e1c0256_Method">
    <vt:lpwstr>Standard</vt:lpwstr>
  </property>
  <property fmtid="{D5CDD505-2E9C-101B-9397-08002B2CF9AE}" pid="5" name="MSIP_Label_3976fa30-1907-4356-8241-62ea5e1c0256_Name">
    <vt:lpwstr>ESA UNCLASSIFIED – For ESA Official Use Only</vt:lpwstr>
  </property>
  <property fmtid="{D5CDD505-2E9C-101B-9397-08002B2CF9AE}" pid="6" name="MSIP_Label_3976fa30-1907-4356-8241-62ea5e1c0256_SiteId">
    <vt:lpwstr>9a5cacd0-2bef-4dd7-ac5c-7ebe1f54f495</vt:lpwstr>
  </property>
  <property fmtid="{D5CDD505-2E9C-101B-9397-08002B2CF9AE}" pid="7" name="MSIP_Label_3976fa30-1907-4356-8241-62ea5e1c0256_ActionId">
    <vt:lpwstr>8b2d59be-e1cb-48c2-b6c5-d440b9923ce6</vt:lpwstr>
  </property>
  <property fmtid="{D5CDD505-2E9C-101B-9397-08002B2CF9AE}" pid="8" name="MSIP_Label_3976fa30-1907-4356-8241-62ea5e1c0256_ContentBits">
    <vt:lpwstr>0</vt:lpwstr>
  </property>
</Properties>
</file>